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tsunagakeiko/Desktop/"/>
    </mc:Choice>
  </mc:AlternateContent>
  <xr:revisionPtr revIDLastSave="0" documentId="8_{D4CD072D-D66D-EE49-91E2-BF033F419DF6}" xr6:coauthVersionLast="37" xr6:coauthVersionMax="37" xr10:uidLastSave="{00000000-0000-0000-0000-000000000000}"/>
  <bookViews>
    <workbookView xWindow="480" yWindow="460" windowWidth="15080" windowHeight="6260" xr2:uid="{00000000-000D-0000-FFFF-FFFF00000000}"/>
  </bookViews>
  <sheets>
    <sheet name="建具（ｶﾌｪ）" sheetId="5" r:id="rId1"/>
    <sheet name="什器（ｶﾌｪ）" sheetId="6" r:id="rId2"/>
    <sheet name="建具（土間）" sheetId="1" r:id="rId3"/>
    <sheet name="什器」(土間）" sheetId="7" r:id="rId4"/>
    <sheet name="建具（平屋）" sheetId="3" r:id="rId5"/>
    <sheet name="什器（平屋）" sheetId="8" r:id="rId6"/>
    <sheet name="建具（中庭）" sheetId="4" r:id="rId7"/>
    <sheet name="什器（中庭）" sheetId="9" r:id="rId8"/>
  </sheets>
  <calcPr calcId="179021"/>
</workbook>
</file>

<file path=xl/calcChain.xml><?xml version="1.0" encoding="utf-8"?>
<calcChain xmlns="http://schemas.openxmlformats.org/spreadsheetml/2006/main">
  <c r="I75" i="5" l="1"/>
  <c r="I74" i="5"/>
  <c r="I73" i="5"/>
  <c r="I12" i="4" l="1"/>
  <c r="I50" i="4" l="1"/>
  <c r="I49" i="4"/>
  <c r="I48" i="4"/>
  <c r="I47" i="4"/>
  <c r="I46" i="4"/>
  <c r="I45" i="4"/>
  <c r="I44" i="4"/>
  <c r="I43" i="4"/>
  <c r="I16" i="4"/>
  <c r="I15" i="4"/>
  <c r="I14" i="4"/>
  <c r="I13" i="4"/>
  <c r="I11" i="4"/>
  <c r="I55" i="3"/>
  <c r="I54" i="3"/>
  <c r="I53" i="3"/>
  <c r="I52" i="3"/>
  <c r="I51" i="3"/>
  <c r="I50" i="3"/>
  <c r="I49" i="3"/>
  <c r="I41" i="3"/>
  <c r="I46" i="3"/>
  <c r="I15" i="3"/>
  <c r="I14" i="3"/>
  <c r="I13" i="3"/>
  <c r="I12" i="3"/>
  <c r="I11" i="3"/>
  <c r="I52" i="1"/>
  <c r="I51" i="1"/>
  <c r="I50" i="1"/>
  <c r="I49" i="1"/>
  <c r="I48" i="1"/>
  <c r="I47" i="1"/>
  <c r="I46" i="1"/>
  <c r="I45" i="1"/>
  <c r="I53" i="1" s="1"/>
  <c r="I44" i="1"/>
  <c r="I25" i="1"/>
  <c r="I15" i="1"/>
  <c r="I14" i="1"/>
  <c r="I13" i="1"/>
  <c r="I12" i="1"/>
  <c r="I11" i="1"/>
  <c r="I36" i="9"/>
  <c r="I31" i="9"/>
  <c r="I47" i="9" s="1"/>
  <c r="I36" i="8"/>
  <c r="I31" i="8"/>
  <c r="I47" i="8" s="1"/>
  <c r="I11" i="9"/>
  <c r="I18" i="9" s="1"/>
  <c r="I56" i="3" l="1"/>
  <c r="I51" i="4"/>
  <c r="I43" i="7"/>
  <c r="I39" i="7"/>
  <c r="I35" i="7"/>
  <c r="I31" i="7"/>
  <c r="I71" i="5"/>
  <c r="I70" i="5"/>
  <c r="I69" i="5"/>
  <c r="I68" i="5"/>
  <c r="I67" i="5"/>
  <c r="I66" i="5"/>
  <c r="I65" i="5"/>
  <c r="I64" i="5"/>
  <c r="I38" i="5"/>
  <c r="I18" i="5"/>
  <c r="I17" i="5"/>
  <c r="I16" i="5"/>
  <c r="I15" i="5"/>
  <c r="I14" i="5"/>
  <c r="I13" i="5"/>
  <c r="I12" i="5"/>
  <c r="I11" i="5"/>
  <c r="I63" i="5"/>
  <c r="I79" i="5" s="1"/>
  <c r="I36" i="6"/>
  <c r="I31" i="6"/>
  <c r="I20" i="9"/>
  <c r="I28" i="9" s="1"/>
  <c r="I52" i="9" s="1"/>
  <c r="I20" i="8"/>
  <c r="I28" i="8" s="1"/>
  <c r="I11" i="8"/>
  <c r="I18" i="8" s="1"/>
  <c r="I52" i="8" s="1"/>
  <c r="I20" i="7"/>
  <c r="I28" i="7" s="1"/>
  <c r="I11" i="7"/>
  <c r="I18" i="7" s="1"/>
  <c r="I11" i="6"/>
  <c r="I18" i="6" s="1"/>
  <c r="I20" i="6"/>
  <c r="I28" i="6" s="1"/>
  <c r="I47" i="6" l="1"/>
  <c r="I52" i="6"/>
  <c r="I48" i="7"/>
  <c r="I51" i="7" s="1"/>
  <c r="H36" i="4"/>
  <c r="I36" i="4" s="1"/>
  <c r="H42" i="3"/>
  <c r="I42" i="3" s="1"/>
  <c r="H50" i="5"/>
  <c r="I50" i="5" s="1"/>
  <c r="H43" i="5"/>
  <c r="I43" i="5" s="1"/>
  <c r="H46" i="5"/>
  <c r="I46" i="5" s="1"/>
  <c r="H39" i="5"/>
  <c r="I39" i="5" s="1"/>
  <c r="H34" i="5"/>
  <c r="I34" i="5" s="1"/>
  <c r="H30" i="5"/>
  <c r="I30" i="5" s="1"/>
  <c r="H24" i="5"/>
  <c r="I24" i="5" s="1"/>
  <c r="H19" i="5"/>
  <c r="I19" i="5" s="1"/>
  <c r="I55" i="5" s="1"/>
  <c r="I81" i="5" s="1"/>
  <c r="I55" i="6" s="1"/>
  <c r="H32" i="4"/>
  <c r="I32" i="4" s="1"/>
  <c r="H28" i="4"/>
  <c r="I28" i="4" s="1"/>
  <c r="H17" i="4"/>
  <c r="I17" i="4" s="1"/>
  <c r="H23" i="4"/>
  <c r="I23" i="4" s="1"/>
  <c r="H33" i="3"/>
  <c r="I33" i="3" s="1"/>
  <c r="H29" i="3"/>
  <c r="I29" i="3" s="1"/>
  <c r="H20" i="3"/>
  <c r="I20" i="3" s="1"/>
  <c r="H16" i="3"/>
  <c r="I16" i="3" s="1"/>
  <c r="H37" i="3"/>
  <c r="I37" i="3" s="1"/>
  <c r="H24" i="3"/>
  <c r="I24" i="3" s="1"/>
  <c r="I47" i="3" l="1"/>
  <c r="I57" i="3" s="1"/>
  <c r="I55" i="8" s="1"/>
  <c r="I41" i="4"/>
  <c r="I53" i="4" s="1"/>
  <c r="I55" i="9" s="1"/>
  <c r="H35" i="1"/>
  <c r="I35" i="1" s="1"/>
  <c r="H30" i="1"/>
  <c r="I30" i="1" s="1"/>
  <c r="H26" i="1"/>
  <c r="I26" i="1" s="1"/>
  <c r="H21" i="1"/>
  <c r="I21" i="1" s="1"/>
  <c r="H16" i="1"/>
  <c r="I16" i="1" s="1"/>
  <c r="I41" i="1" l="1"/>
  <c r="I56" i="1" s="1"/>
  <c r="I54" i="7" s="1"/>
</calcChain>
</file>

<file path=xl/sharedStrings.xml><?xml version="1.0" encoding="utf-8"?>
<sst xmlns="http://schemas.openxmlformats.org/spreadsheetml/2006/main" count="1042" uniqueCount="299">
  <si>
    <t>担当者名</t>
  </si>
  <si>
    <t>現  場  名</t>
  </si>
  <si>
    <t>サイズ</t>
  </si>
  <si>
    <t>梱包数</t>
    <rPh sb="0" eb="2">
      <t>コンポウ</t>
    </rPh>
    <rPh sb="2" eb="3">
      <t>スウ</t>
    </rPh>
    <phoneticPr fontId="3"/>
  </si>
  <si>
    <t>金額</t>
    <rPh sb="0" eb="2">
      <t>キンガク</t>
    </rPh>
    <phoneticPr fontId="3"/>
  </si>
  <si>
    <t>名称</t>
    <rPh sb="0" eb="2">
      <t>メイショウ</t>
    </rPh>
    <phoneticPr fontId="3"/>
  </si>
  <si>
    <t>品番</t>
    <rPh sb="0" eb="2">
      <t>ヒンバン</t>
    </rPh>
    <phoneticPr fontId="3"/>
  </si>
  <si>
    <t>D</t>
  </si>
  <si>
    <t>W</t>
  </si>
  <si>
    <t>H</t>
  </si>
  <si>
    <t>基本</t>
    <rPh sb="0" eb="2">
      <t>キホン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</si>
  <si>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</si>
  <si>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</si>
  <si>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発 注 日</t>
    <rPh sb="0" eb="1">
      <t>ハツ</t>
    </rPh>
    <rPh sb="2" eb="3">
      <t>チュウ</t>
    </rPh>
    <rPh sb="4" eb="5">
      <t>ヒ</t>
    </rPh>
    <phoneticPr fontId="9"/>
  </si>
  <si>
    <t>現場住所</t>
    <rPh sb="0" eb="4">
      <t>ゲンバジュウショ</t>
    </rPh>
    <phoneticPr fontId="3"/>
  </si>
  <si>
    <t>現場案内図</t>
    <rPh sb="0" eb="2">
      <t>ゲンバ</t>
    </rPh>
    <rPh sb="2" eb="5">
      <t>アンナイズ</t>
    </rPh>
    <phoneticPr fontId="9"/>
  </si>
  <si>
    <t>有／無</t>
    <rPh sb="0" eb="1">
      <t>ユウ</t>
    </rPh>
    <rPh sb="2" eb="3">
      <t>ナシ</t>
    </rPh>
    <phoneticPr fontId="9"/>
  </si>
  <si>
    <t>現場入の場合　　搬入車両　　2t・4tの確認　及び規制車両の場合は事務所入れになります。</t>
    <rPh sb="0" eb="2">
      <t>ゲンバ</t>
    </rPh>
    <rPh sb="2" eb="3">
      <t>イ</t>
    </rPh>
    <rPh sb="4" eb="6">
      <t>バアイ</t>
    </rPh>
    <rPh sb="8" eb="10">
      <t>ハンニュウ</t>
    </rPh>
    <rPh sb="10" eb="12">
      <t>シャリョウ</t>
    </rPh>
    <rPh sb="20" eb="22">
      <t>カクニン</t>
    </rPh>
    <rPh sb="23" eb="24">
      <t>オヨ</t>
    </rPh>
    <rPh sb="25" eb="27">
      <t>キセイ</t>
    </rPh>
    <rPh sb="27" eb="29">
      <t>シャリョウ</t>
    </rPh>
    <rPh sb="30" eb="32">
      <t>バアイ</t>
    </rPh>
    <rPh sb="33" eb="35">
      <t>ジム</t>
    </rPh>
    <rPh sb="35" eb="36">
      <t>ショ</t>
    </rPh>
    <rPh sb="36" eb="37">
      <t>イ</t>
    </rPh>
    <phoneticPr fontId="9"/>
  </si>
  <si>
    <t>StyleDesign</t>
    <phoneticPr fontId="9"/>
  </si>
  <si>
    <t>電話番号　</t>
    <phoneticPr fontId="9"/>
  </si>
  <si>
    <t>幅木</t>
  </si>
  <si>
    <t>LHB-3036</t>
  </si>
  <si>
    <t>本</t>
  </si>
  <si>
    <t>ｺｰﾅｰ幅木</t>
  </si>
  <si>
    <t>LHB-L65</t>
  </si>
  <si>
    <t>〃</t>
  </si>
  <si>
    <t>玄関枠</t>
  </si>
  <si>
    <t>LSD-01</t>
  </si>
  <si>
    <t>ｾｯﾄ</t>
  </si>
  <si>
    <t>ﾕﾆｯﾄﾊﾞｽ枠</t>
  </si>
  <si>
    <t>LUB-01</t>
  </si>
  <si>
    <t>YKKAPW330窓枠ヨコ</t>
    <phoneticPr fontId="16"/>
  </si>
  <si>
    <t>LLAWSⅡNY-18P</t>
    <phoneticPr fontId="9"/>
  </si>
  <si>
    <t>LLAWSⅡNY-27P</t>
    <phoneticPr fontId="9"/>
  </si>
  <si>
    <t>片引き戸（ﾗｲﾝ扉表示錠）</t>
    <rPh sb="0" eb="1">
      <t>カタ</t>
    </rPh>
    <rPh sb="1" eb="2">
      <t>ヒ</t>
    </rPh>
    <rPh sb="3" eb="4">
      <t>ト</t>
    </rPh>
    <rPh sb="8" eb="9">
      <t>トビラ</t>
    </rPh>
    <rPh sb="9" eb="11">
      <t>ヒョウジ</t>
    </rPh>
    <rPh sb="11" eb="12">
      <t>ジョウ</t>
    </rPh>
    <phoneticPr fontId="3"/>
  </si>
  <si>
    <t>ｾｯﾄ</t>
    <phoneticPr fontId="3"/>
  </si>
  <si>
    <t>ｾｯﾄ</t>
    <phoneticPr fontId="3"/>
  </si>
  <si>
    <t>片引き戸（鎌錠付）枠</t>
    <rPh sb="0" eb="1">
      <t>カタ</t>
    </rPh>
    <rPh sb="1" eb="2">
      <t>ヒ</t>
    </rPh>
    <rPh sb="3" eb="4">
      <t>ト</t>
    </rPh>
    <rPh sb="5" eb="6">
      <t>カマ</t>
    </rPh>
    <rPh sb="6" eb="7">
      <t>ジョウ</t>
    </rPh>
    <rPh sb="7" eb="8">
      <t>ツキ</t>
    </rPh>
    <rPh sb="9" eb="10">
      <t>ワク</t>
    </rPh>
    <phoneticPr fontId="3"/>
  </si>
  <si>
    <t>組</t>
    <rPh sb="0" eb="1">
      <t>クミ</t>
    </rPh>
    <phoneticPr fontId="3"/>
  </si>
  <si>
    <t>ﾗｲﾝ扉</t>
    <rPh sb="3" eb="4">
      <t>トビラ</t>
    </rPh>
    <phoneticPr fontId="9"/>
  </si>
  <si>
    <t>LH◇L-□□83ＦHⅡ</t>
    <phoneticPr fontId="3"/>
  </si>
  <si>
    <t>本</t>
    <rPh sb="0" eb="1">
      <t>ホン</t>
    </rPh>
    <phoneticPr fontId="3"/>
  </si>
  <si>
    <t>引手</t>
    <rPh sb="0" eb="1">
      <t>ヒ</t>
    </rPh>
    <rPh sb="1" eb="2">
      <t>テ</t>
    </rPh>
    <phoneticPr fontId="3"/>
  </si>
  <si>
    <t>PC-422◇</t>
    <phoneticPr fontId="3"/>
  </si>
  <si>
    <t>個</t>
    <rPh sb="0" eb="1">
      <t>コ</t>
    </rPh>
    <phoneticPr fontId="3"/>
  </si>
  <si>
    <t>鎌錠</t>
    <rPh sb="0" eb="1">
      <t>カマ</t>
    </rPh>
    <rPh sb="1" eb="2">
      <t>ジョウ</t>
    </rPh>
    <phoneticPr fontId="3"/>
  </si>
  <si>
    <t>KM18-◇</t>
    <phoneticPr fontId="9"/>
  </si>
  <si>
    <t>LHW-163FLH</t>
    <phoneticPr fontId="3"/>
  </si>
  <si>
    <t>LH◇L-□□163FLHⅡ</t>
    <phoneticPr fontId="3"/>
  </si>
  <si>
    <t>片開き戸（ﾗｲﾝ扉表示錠）</t>
    <rPh sb="0" eb="1">
      <t>カタ</t>
    </rPh>
    <rPh sb="1" eb="2">
      <t>ヒラ</t>
    </rPh>
    <rPh sb="3" eb="4">
      <t>ト</t>
    </rPh>
    <rPh sb="8" eb="9">
      <t>トビラ</t>
    </rPh>
    <rPh sb="9" eb="11">
      <t>ヒョウジ</t>
    </rPh>
    <rPh sb="11" eb="12">
      <t>ジョウ</t>
    </rPh>
    <phoneticPr fontId="3"/>
  </si>
  <si>
    <t>ｾｯﾄ</t>
    <phoneticPr fontId="3"/>
  </si>
  <si>
    <t>開き戸枠</t>
    <rPh sb="0" eb="1">
      <t>ヒラ</t>
    </rPh>
    <rPh sb="2" eb="3">
      <t>ト</t>
    </rPh>
    <rPh sb="3" eb="4">
      <t>ワク</t>
    </rPh>
    <phoneticPr fontId="3"/>
  </si>
  <si>
    <t>ﾚﾊﾞｰﾊﾝﾄﾞﾙ（表示錠）</t>
    <phoneticPr fontId="3"/>
  </si>
  <si>
    <t>V6T-◇F</t>
    <phoneticPr fontId="3"/>
  </si>
  <si>
    <t>LD◇L-□□803FLH</t>
    <phoneticPr fontId="3"/>
  </si>
  <si>
    <t>LDW-803LH</t>
    <phoneticPr fontId="3"/>
  </si>
  <si>
    <t>LD◇L-□□75FLH</t>
    <phoneticPr fontId="3"/>
  </si>
  <si>
    <t>物入両開き戸（W6尺ｘＨ8尺）</t>
    <rPh sb="0" eb="1">
      <t>モノ</t>
    </rPh>
    <rPh sb="1" eb="2">
      <t>イ</t>
    </rPh>
    <rPh sb="2" eb="3">
      <t>リョウ</t>
    </rPh>
    <rPh sb="3" eb="4">
      <t>ヒラ</t>
    </rPh>
    <rPh sb="5" eb="6">
      <t>ト</t>
    </rPh>
    <rPh sb="9" eb="10">
      <t>シャク</t>
    </rPh>
    <rPh sb="13" eb="14">
      <t>シャク</t>
    </rPh>
    <phoneticPr fontId="3"/>
  </si>
  <si>
    <t>LOM◇Ｆ-□□683</t>
    <phoneticPr fontId="3"/>
  </si>
  <si>
    <t>H８尺３方枠</t>
    <rPh sb="2" eb="3">
      <t>シャク</t>
    </rPh>
    <rPh sb="4" eb="5">
      <t>ホウ</t>
    </rPh>
    <rPh sb="5" eb="6">
      <t>ワク</t>
    </rPh>
    <phoneticPr fontId="3"/>
  </si>
  <si>
    <t>LOMW-683</t>
    <phoneticPr fontId="3"/>
  </si>
  <si>
    <t>LOM◇-□□38</t>
    <phoneticPr fontId="3"/>
  </si>
  <si>
    <t>414ｘ2</t>
    <phoneticPr fontId="9"/>
  </si>
  <si>
    <t>ｾｯﾄ</t>
    <phoneticPr fontId="9"/>
  </si>
  <si>
    <t>取手</t>
    <rPh sb="0" eb="1">
      <t>ト</t>
    </rPh>
    <rPh sb="1" eb="2">
      <t>テ</t>
    </rPh>
    <phoneticPr fontId="3"/>
  </si>
  <si>
    <t>PC-166◇</t>
    <phoneticPr fontId="3"/>
  </si>
  <si>
    <t>ｱｳﾄｾｯﾄ片引戸（ﾌﾗｯﾄ扉空錠）</t>
    <rPh sb="6" eb="7">
      <t>カタ</t>
    </rPh>
    <rPh sb="7" eb="8">
      <t>ヒ</t>
    </rPh>
    <rPh sb="8" eb="9">
      <t>ト</t>
    </rPh>
    <rPh sb="14" eb="15">
      <t>トビラ</t>
    </rPh>
    <rPh sb="15" eb="16">
      <t>ソラ</t>
    </rPh>
    <rPh sb="16" eb="17">
      <t>ジョウ</t>
    </rPh>
    <phoneticPr fontId="3"/>
  </si>
  <si>
    <t>ｱｳﾄｾｯﾄ片引き戸枠</t>
    <rPh sb="6" eb="7">
      <t>カタ</t>
    </rPh>
    <rPh sb="7" eb="8">
      <t>ヒ</t>
    </rPh>
    <rPh sb="9" eb="10">
      <t>ト</t>
    </rPh>
    <rPh sb="10" eb="11">
      <t>ワク</t>
    </rPh>
    <phoneticPr fontId="3"/>
  </si>
  <si>
    <t>ﾌﾗｯﾄ扉</t>
    <rPh sb="4" eb="5">
      <t>トビラ</t>
    </rPh>
    <phoneticPr fontId="9"/>
  </si>
  <si>
    <t>LO◇Ｆ-□□84AHⅡ</t>
    <phoneticPr fontId="3"/>
  </si>
  <si>
    <t>ミニマム戸当り</t>
    <rPh sb="4" eb="6">
      <t>トアタ</t>
    </rPh>
    <phoneticPr fontId="9"/>
  </si>
  <si>
    <t>MT-44◇</t>
    <phoneticPr fontId="9"/>
  </si>
  <si>
    <t>個</t>
    <rPh sb="0" eb="1">
      <t>コ</t>
    </rPh>
    <phoneticPr fontId="9"/>
  </si>
  <si>
    <t>数量</t>
    <rPh sb="0" eb="2">
      <t>スウリョウ</t>
    </rPh>
    <phoneticPr fontId="3"/>
  </si>
  <si>
    <t>LO◇Ｆ-□□163AHRⅡ</t>
    <phoneticPr fontId="3"/>
  </si>
  <si>
    <t>LＯHW-163ARH</t>
    <phoneticPr fontId="3"/>
  </si>
  <si>
    <t>LO◇Ｆ-□□163AHLⅡ</t>
    <phoneticPr fontId="3"/>
  </si>
  <si>
    <t>LＯHW-163ALH</t>
    <phoneticPr fontId="3"/>
  </si>
  <si>
    <t>WD1</t>
    <phoneticPr fontId="9"/>
  </si>
  <si>
    <t>WD2</t>
    <phoneticPr fontId="9"/>
  </si>
  <si>
    <t>WD4</t>
    <phoneticPr fontId="9"/>
  </si>
  <si>
    <t>WD5</t>
    <phoneticPr fontId="9"/>
  </si>
  <si>
    <t>洋室１</t>
    <rPh sb="0" eb="2">
      <t>ヨウシツ</t>
    </rPh>
    <phoneticPr fontId="9"/>
  </si>
  <si>
    <t>WD5</t>
    <phoneticPr fontId="9"/>
  </si>
  <si>
    <t>洋室２</t>
    <rPh sb="0" eb="2">
      <t>ヨウシツ</t>
    </rPh>
    <phoneticPr fontId="9"/>
  </si>
  <si>
    <t>WD6</t>
    <phoneticPr fontId="9"/>
  </si>
  <si>
    <t>主寝室</t>
    <rPh sb="0" eb="3">
      <t>シュシンシツ</t>
    </rPh>
    <phoneticPr fontId="9"/>
  </si>
  <si>
    <t>ﾄﾞｱｷｬｯﾁｬｰ</t>
    <phoneticPr fontId="9"/>
  </si>
  <si>
    <t>建具造作運賃</t>
    <rPh sb="0" eb="2">
      <t>タテグ</t>
    </rPh>
    <rPh sb="2" eb="4">
      <t>ゾウサク</t>
    </rPh>
    <rPh sb="4" eb="6">
      <t>ウンチン</t>
    </rPh>
    <phoneticPr fontId="9"/>
  </si>
  <si>
    <t>式</t>
    <rPh sb="0" eb="1">
      <t>シキ</t>
    </rPh>
    <phoneticPr fontId="9"/>
  </si>
  <si>
    <t>ｽﾀｲﾙﾃﾞｻﾞｲﾝ（土間）【EDGE商品専用】発注書</t>
    <rPh sb="11" eb="13">
      <t>ドマ</t>
    </rPh>
    <rPh sb="19" eb="21">
      <t>ショウヒン</t>
    </rPh>
    <phoneticPr fontId="3"/>
  </si>
  <si>
    <t>建具小計</t>
    <rPh sb="0" eb="2">
      <t>タテグ</t>
    </rPh>
    <rPh sb="2" eb="4">
      <t>ショウケイ</t>
    </rPh>
    <phoneticPr fontId="9"/>
  </si>
  <si>
    <t>床・壁・造作材</t>
    <rPh sb="0" eb="1">
      <t>ユカ</t>
    </rPh>
    <rPh sb="2" eb="3">
      <t>カベ</t>
    </rPh>
    <rPh sb="4" eb="6">
      <t>ゾウサク</t>
    </rPh>
    <rPh sb="6" eb="7">
      <t>ザイ</t>
    </rPh>
    <phoneticPr fontId="9"/>
  </si>
  <si>
    <t>ﾌﾛｰﾘﾝｸﾞ</t>
    <phoneticPr fontId="9"/>
  </si>
  <si>
    <t>ｹｰｽ</t>
    <phoneticPr fontId="9"/>
  </si>
  <si>
    <t>ﾌﾛｰﾘﾝｸﾞ運賃</t>
    <rPh sb="7" eb="9">
      <t>ウンチン</t>
    </rPh>
    <phoneticPr fontId="9"/>
  </si>
  <si>
    <t>漆喰ｼｰﾄ</t>
    <rPh sb="0" eb="2">
      <t>シックイ</t>
    </rPh>
    <phoneticPr fontId="9"/>
  </si>
  <si>
    <t>SUU　sheet</t>
    <phoneticPr fontId="9"/>
  </si>
  <si>
    <t>30M</t>
    <phoneticPr fontId="9"/>
  </si>
  <si>
    <t>本</t>
    <rPh sb="0" eb="1">
      <t>ホン</t>
    </rPh>
    <phoneticPr fontId="9"/>
  </si>
  <si>
    <t>タッチアップ剤</t>
    <rPh sb="6" eb="7">
      <t>ザイ</t>
    </rPh>
    <phoneticPr fontId="9"/>
  </si>
  <si>
    <t>上り框</t>
    <rPh sb="0" eb="1">
      <t>アガ</t>
    </rPh>
    <rPh sb="2" eb="3">
      <t>カマチ</t>
    </rPh>
    <phoneticPr fontId="9"/>
  </si>
  <si>
    <t>会社名</t>
    <rPh sb="0" eb="2">
      <t>カイシャ</t>
    </rPh>
    <rPh sb="2" eb="3">
      <t>メイ</t>
    </rPh>
    <phoneticPr fontId="9"/>
  </si>
  <si>
    <t>メール</t>
    <phoneticPr fontId="9"/>
  </si>
  <si>
    <t>携帯</t>
    <rPh sb="0" eb="2">
      <t>ケイタイ</t>
    </rPh>
    <phoneticPr fontId="9"/>
  </si>
  <si>
    <t>運賃</t>
    <rPh sb="0" eb="2">
      <t>ウンチン</t>
    </rPh>
    <phoneticPr fontId="9"/>
  </si>
  <si>
    <t>床見切り</t>
    <rPh sb="0" eb="1">
      <t>ユカ</t>
    </rPh>
    <rPh sb="1" eb="3">
      <t>ミキ</t>
    </rPh>
    <phoneticPr fontId="9"/>
  </si>
  <si>
    <t>造作運賃</t>
    <rPh sb="0" eb="2">
      <t>ゾウサク</t>
    </rPh>
    <rPh sb="2" eb="4">
      <t>ウンチン</t>
    </rPh>
    <phoneticPr fontId="9"/>
  </si>
  <si>
    <t>床・壁・造作材小計</t>
    <rPh sb="0" eb="1">
      <t>ユカ</t>
    </rPh>
    <rPh sb="2" eb="3">
      <t>カベ</t>
    </rPh>
    <rPh sb="4" eb="6">
      <t>ゾウサク</t>
    </rPh>
    <rPh sb="6" eb="7">
      <t>ザイ</t>
    </rPh>
    <rPh sb="7" eb="9">
      <t>ショウケイ</t>
    </rPh>
    <phoneticPr fontId="9"/>
  </si>
  <si>
    <t>備考</t>
    <rPh sb="0" eb="2">
      <t>ビコウ</t>
    </rPh>
    <phoneticPr fontId="9"/>
  </si>
  <si>
    <t>2本引き違い戸</t>
    <rPh sb="1" eb="2">
      <t>ホン</t>
    </rPh>
    <rPh sb="2" eb="3">
      <t>ヒ</t>
    </rPh>
    <rPh sb="4" eb="5">
      <t>チガ</t>
    </rPh>
    <rPh sb="6" eb="7">
      <t>ト</t>
    </rPh>
    <phoneticPr fontId="3"/>
  </si>
  <si>
    <t>LH◇F-□□172ZHⅡ</t>
    <phoneticPr fontId="3"/>
  </si>
  <si>
    <t>引き違い戸枠</t>
    <rPh sb="0" eb="1">
      <t>ヒ</t>
    </rPh>
    <rPh sb="2" eb="3">
      <t>チガ</t>
    </rPh>
    <rPh sb="4" eb="5">
      <t>ト</t>
    </rPh>
    <rPh sb="5" eb="6">
      <t>ワク</t>
    </rPh>
    <phoneticPr fontId="3"/>
  </si>
  <si>
    <t>LHW-172AZH</t>
    <phoneticPr fontId="3"/>
  </si>
  <si>
    <t>扉</t>
    <rPh sb="0" eb="1">
      <t>トビラ</t>
    </rPh>
    <phoneticPr fontId="3"/>
  </si>
  <si>
    <t>LH◇Ｆ-□□88HⅡ</t>
    <phoneticPr fontId="3"/>
  </si>
  <si>
    <t>WD1</t>
    <phoneticPr fontId="9"/>
  </si>
  <si>
    <t>廊下・主寝室</t>
    <rPh sb="0" eb="2">
      <t>ロウカ</t>
    </rPh>
    <rPh sb="3" eb="6">
      <t>シュシンシツ</t>
    </rPh>
    <phoneticPr fontId="9"/>
  </si>
  <si>
    <t>片引き戸（ﾌﾗｯﾄ扉空錠）</t>
    <rPh sb="0" eb="1">
      <t>カタ</t>
    </rPh>
    <rPh sb="1" eb="2">
      <t>ヒ</t>
    </rPh>
    <rPh sb="3" eb="4">
      <t>ト</t>
    </rPh>
    <rPh sb="9" eb="10">
      <t>トビラ</t>
    </rPh>
    <rPh sb="10" eb="11">
      <t>ソラ</t>
    </rPh>
    <rPh sb="11" eb="12">
      <t>ジョウ</t>
    </rPh>
    <phoneticPr fontId="3"/>
  </si>
  <si>
    <t>ｾｯﾄ</t>
    <phoneticPr fontId="3"/>
  </si>
  <si>
    <t>片引き戸枠</t>
    <rPh sb="0" eb="1">
      <t>カタ</t>
    </rPh>
    <rPh sb="1" eb="2">
      <t>ヒ</t>
    </rPh>
    <rPh sb="3" eb="4">
      <t>ト</t>
    </rPh>
    <rPh sb="4" eb="5">
      <t>ワク</t>
    </rPh>
    <phoneticPr fontId="3"/>
  </si>
  <si>
    <t>LH◇Ｆ-□□83AHⅡ</t>
    <phoneticPr fontId="3"/>
  </si>
  <si>
    <t>LH◇Ｆ-□□163ARHⅡ</t>
    <phoneticPr fontId="3"/>
  </si>
  <si>
    <t>LHW-163ARH</t>
    <phoneticPr fontId="3"/>
  </si>
  <si>
    <t>WD2</t>
    <phoneticPr fontId="9"/>
  </si>
  <si>
    <t>ﾎｰﾙLDK</t>
    <phoneticPr fontId="9"/>
  </si>
  <si>
    <t>LH◇L-□□163FRHⅡ</t>
    <phoneticPr fontId="3"/>
  </si>
  <si>
    <t>LHW-163FRH</t>
    <phoneticPr fontId="3"/>
  </si>
  <si>
    <t>洗面脱衣</t>
    <rPh sb="0" eb="2">
      <t>センメン</t>
    </rPh>
    <rPh sb="2" eb="4">
      <t>ダツイ</t>
    </rPh>
    <phoneticPr fontId="9"/>
  </si>
  <si>
    <t>片開き戸（ﾌﾗｯﾄ扉空錠）</t>
    <rPh sb="0" eb="1">
      <t>カタ</t>
    </rPh>
    <rPh sb="1" eb="2">
      <t>ヒラ</t>
    </rPh>
    <rPh sb="3" eb="4">
      <t>ト</t>
    </rPh>
    <rPh sb="9" eb="10">
      <t>トビラ</t>
    </rPh>
    <rPh sb="10" eb="11">
      <t>ソラ</t>
    </rPh>
    <rPh sb="11" eb="12">
      <t>ジョウ</t>
    </rPh>
    <phoneticPr fontId="3"/>
  </si>
  <si>
    <t>ﾚﾊﾞｰﾊﾝﾄﾞﾙ（空錠）</t>
    <phoneticPr fontId="3"/>
  </si>
  <si>
    <t>V6T-◇A</t>
    <phoneticPr fontId="3"/>
  </si>
  <si>
    <t>LD◇F-□□745ALH</t>
    <phoneticPr fontId="3"/>
  </si>
  <si>
    <t>LDW-745LH</t>
    <phoneticPr fontId="3"/>
  </si>
  <si>
    <t>LD◇F-□□69ALH</t>
    <phoneticPr fontId="3"/>
  </si>
  <si>
    <t>LD◇F-□□745ARH</t>
    <phoneticPr fontId="3"/>
  </si>
  <si>
    <t>LDW-745RH</t>
    <phoneticPr fontId="3"/>
  </si>
  <si>
    <t>LD◇F-□□69ARH</t>
    <phoneticPr fontId="3"/>
  </si>
  <si>
    <t>WD3</t>
    <phoneticPr fontId="9"/>
  </si>
  <si>
    <t>主寝室</t>
    <rPh sb="0" eb="3">
      <t>シュシンシツ</t>
    </rPh>
    <phoneticPr fontId="9"/>
  </si>
  <si>
    <t>洋室１</t>
    <rPh sb="0" eb="2">
      <t>ヨウシツ</t>
    </rPh>
    <phoneticPr fontId="9"/>
  </si>
  <si>
    <t>WD4</t>
    <phoneticPr fontId="9"/>
  </si>
  <si>
    <t>洋室2</t>
    <rPh sb="0" eb="2">
      <t>ヨウシツ</t>
    </rPh>
    <phoneticPr fontId="9"/>
  </si>
  <si>
    <t>LD◇L-□□745FLH</t>
    <phoneticPr fontId="3"/>
  </si>
  <si>
    <t>LDW-745LH</t>
    <phoneticPr fontId="3"/>
  </si>
  <si>
    <t>LD◇L-□□69FLH</t>
    <phoneticPr fontId="3"/>
  </si>
  <si>
    <t>ﾄｲﾚ</t>
    <phoneticPr fontId="9"/>
  </si>
  <si>
    <t>WD５</t>
    <phoneticPr fontId="9"/>
  </si>
  <si>
    <t>ｽﾀｲﾙﾃﾞｻﾞｲﾝ（平屋）【EDGE商品専用】発注書</t>
    <rPh sb="11" eb="13">
      <t>ヒラヤ</t>
    </rPh>
    <rPh sb="19" eb="21">
      <t>ショウヒン</t>
    </rPh>
    <phoneticPr fontId="3"/>
  </si>
  <si>
    <t>半ｱｳﾄ片引き戸（ﾗｲﾝ扉表示錠）</t>
    <rPh sb="0" eb="1">
      <t>ハン</t>
    </rPh>
    <rPh sb="4" eb="5">
      <t>カタ</t>
    </rPh>
    <rPh sb="5" eb="6">
      <t>ヒ</t>
    </rPh>
    <rPh sb="7" eb="8">
      <t>ト</t>
    </rPh>
    <rPh sb="12" eb="13">
      <t>トビラ</t>
    </rPh>
    <rPh sb="13" eb="15">
      <t>ヒョウジ</t>
    </rPh>
    <rPh sb="15" eb="16">
      <t>ジョウ</t>
    </rPh>
    <phoneticPr fontId="3"/>
  </si>
  <si>
    <t>LH◇Ｌ-□□83ＦHⅡ</t>
    <phoneticPr fontId="3"/>
  </si>
  <si>
    <t>KM18-◇</t>
    <phoneticPr fontId="9"/>
  </si>
  <si>
    <t>MT-44◇</t>
    <phoneticPr fontId="9"/>
  </si>
  <si>
    <t>WD1脱衣室</t>
    <rPh sb="3" eb="6">
      <t>ダツイシツ</t>
    </rPh>
    <phoneticPr fontId="9"/>
  </si>
  <si>
    <t>LHW-163FRH</t>
    <phoneticPr fontId="3"/>
  </si>
  <si>
    <t>WC</t>
    <phoneticPr fontId="9"/>
  </si>
  <si>
    <t>LH◇L-□□163FRHOⅡ</t>
    <phoneticPr fontId="3"/>
  </si>
  <si>
    <t>LHW-163ＦRHO</t>
    <phoneticPr fontId="3"/>
  </si>
  <si>
    <t>書斎</t>
    <rPh sb="0" eb="2">
      <t>ショサイ</t>
    </rPh>
    <phoneticPr fontId="9"/>
  </si>
  <si>
    <t>LH◇Ｆ-□□163AＬHⅡ</t>
    <phoneticPr fontId="3"/>
  </si>
  <si>
    <t>LHW-163ALH</t>
    <phoneticPr fontId="3"/>
  </si>
  <si>
    <t>洋室2、ﾎｰﾙ</t>
    <rPh sb="0" eb="2">
      <t>ヨウシツ</t>
    </rPh>
    <phoneticPr fontId="9"/>
  </si>
  <si>
    <t>ＬＤＫ</t>
    <phoneticPr fontId="9"/>
  </si>
  <si>
    <t>ｸﾛｰｾﾞｯﾄ</t>
    <phoneticPr fontId="9"/>
  </si>
  <si>
    <t>ｽﾀｲﾙﾃﾞｻﾞｲﾝ（中庭）【EDGE商品専用】発注書</t>
    <rPh sb="11" eb="13">
      <t>ナカニワ</t>
    </rPh>
    <rPh sb="19" eb="21">
      <t>ショウヒン</t>
    </rPh>
    <phoneticPr fontId="3"/>
  </si>
  <si>
    <t>タモ集成窓枠</t>
    <rPh sb="2" eb="4">
      <t>シュウセイ</t>
    </rPh>
    <rPh sb="4" eb="6">
      <t>マドワク</t>
    </rPh>
    <phoneticPr fontId="9"/>
  </si>
  <si>
    <t>〃</t>
    <phoneticPr fontId="9"/>
  </si>
  <si>
    <t>WC</t>
    <phoneticPr fontId="9"/>
  </si>
  <si>
    <t>WD2脱衣室</t>
    <rPh sb="3" eb="6">
      <t>ダツイシツ</t>
    </rPh>
    <phoneticPr fontId="9"/>
  </si>
  <si>
    <t>ｾｯﾄ</t>
    <phoneticPr fontId="3"/>
  </si>
  <si>
    <t>LH◇Ｆ-□□83AHⅡ</t>
    <phoneticPr fontId="3"/>
  </si>
  <si>
    <t>LD◇F-□□803ALH</t>
    <phoneticPr fontId="3"/>
  </si>
  <si>
    <t>LD◇F-□□75ALH</t>
    <phoneticPr fontId="3"/>
  </si>
  <si>
    <r>
      <rPr>
        <b/>
        <sz val="16"/>
        <rFont val="ＭＳ Ｐゴシック"/>
        <family val="3"/>
        <charset val="128"/>
      </rPr>
      <t>特注</t>
    </r>
    <r>
      <rPr>
        <sz val="16"/>
        <rFont val="ＭＳ Ｐゴシック"/>
        <family val="3"/>
        <charset val="128"/>
      </rPr>
      <t>開き戸枠</t>
    </r>
    <rPh sb="0" eb="2">
      <t>トクチュウ</t>
    </rPh>
    <rPh sb="2" eb="3">
      <t>ヒラ</t>
    </rPh>
    <rPh sb="4" eb="5">
      <t>ト</t>
    </rPh>
    <rPh sb="5" eb="6">
      <t>ワク</t>
    </rPh>
    <phoneticPr fontId="3"/>
  </si>
  <si>
    <t>WD3</t>
    <phoneticPr fontId="9"/>
  </si>
  <si>
    <t>LH◇Ｆ-□□163ARHⅡ</t>
    <phoneticPr fontId="3"/>
  </si>
  <si>
    <t>LHW-163ARH</t>
    <phoneticPr fontId="3"/>
  </si>
  <si>
    <t>特注片引き戸枠</t>
    <rPh sb="2" eb="3">
      <t>カタ</t>
    </rPh>
    <rPh sb="3" eb="4">
      <t>ヒ</t>
    </rPh>
    <rPh sb="5" eb="6">
      <t>ト</t>
    </rPh>
    <rPh sb="6" eb="7">
      <t>ワク</t>
    </rPh>
    <phoneticPr fontId="3"/>
  </si>
  <si>
    <t>特注ﾌﾗｯﾄ扉</t>
    <rPh sb="6" eb="7">
      <t>トビラ</t>
    </rPh>
    <phoneticPr fontId="9"/>
  </si>
  <si>
    <t>LH◇Ｆ-□□163ALHⅡ</t>
    <phoneticPr fontId="3"/>
  </si>
  <si>
    <t>WD８</t>
    <phoneticPr fontId="9"/>
  </si>
  <si>
    <r>
      <rPr>
        <b/>
        <sz val="16"/>
        <rFont val="ＭＳ Ｐゴシック"/>
        <family val="3"/>
        <charset val="128"/>
      </rPr>
      <t>特注</t>
    </r>
    <r>
      <rPr>
        <sz val="16"/>
        <rFont val="ＭＳ Ｐゴシック"/>
        <family val="3"/>
        <charset val="128"/>
      </rPr>
      <t>ﾌﾗｯﾄ扉</t>
    </r>
    <rPh sb="0" eb="2">
      <t>トクチュウ</t>
    </rPh>
    <rPh sb="6" eb="7">
      <t>トビラ</t>
    </rPh>
    <phoneticPr fontId="9"/>
  </si>
  <si>
    <t>両開き窓（700ｘ700）</t>
    <rPh sb="0" eb="1">
      <t>リョウ</t>
    </rPh>
    <rPh sb="1" eb="2">
      <t>ヒラ</t>
    </rPh>
    <rPh sb="3" eb="4">
      <t>マド</t>
    </rPh>
    <phoneticPr fontId="3"/>
  </si>
  <si>
    <t>タモ4方枠</t>
    <rPh sb="3" eb="4">
      <t>ホウ</t>
    </rPh>
    <rPh sb="4" eb="5">
      <t>ワク</t>
    </rPh>
    <phoneticPr fontId="3"/>
  </si>
  <si>
    <t>WD５</t>
    <phoneticPr fontId="9"/>
  </si>
  <si>
    <t>タモ突板</t>
    <rPh sb="2" eb="4">
      <t>ツキイタ</t>
    </rPh>
    <phoneticPr fontId="9"/>
  </si>
  <si>
    <t>WD６</t>
    <phoneticPr fontId="9"/>
  </si>
  <si>
    <t>階段下</t>
    <rPh sb="0" eb="2">
      <t>カイダン</t>
    </rPh>
    <rPh sb="2" eb="3">
      <t>シタ</t>
    </rPh>
    <phoneticPr fontId="9"/>
  </si>
  <si>
    <t>物入両開き戸（W3尺ｘＨ8尺）</t>
    <rPh sb="0" eb="1">
      <t>モノ</t>
    </rPh>
    <rPh sb="1" eb="2">
      <t>イ</t>
    </rPh>
    <rPh sb="2" eb="3">
      <t>リョウ</t>
    </rPh>
    <rPh sb="3" eb="4">
      <t>ヒラ</t>
    </rPh>
    <rPh sb="5" eb="6">
      <t>ト</t>
    </rPh>
    <rPh sb="9" eb="10">
      <t>シャク</t>
    </rPh>
    <rPh sb="13" eb="14">
      <t>シャク</t>
    </rPh>
    <phoneticPr fontId="3"/>
  </si>
  <si>
    <t>LOM◇Ｆ-□□383</t>
    <phoneticPr fontId="3"/>
  </si>
  <si>
    <t>LOMW-383</t>
    <phoneticPr fontId="3"/>
  </si>
  <si>
    <t>LOM◇-□□28</t>
    <phoneticPr fontId="3"/>
  </si>
  <si>
    <t>379ｘ2</t>
    <phoneticPr fontId="9"/>
  </si>
  <si>
    <t>ｾｯﾄ</t>
    <phoneticPr fontId="9"/>
  </si>
  <si>
    <t>PC-166◇</t>
    <phoneticPr fontId="3"/>
  </si>
  <si>
    <t>H2200特注３方枠</t>
    <rPh sb="5" eb="7">
      <t>トクチュウ</t>
    </rPh>
    <rPh sb="8" eb="9">
      <t>ホウ</t>
    </rPh>
    <rPh sb="9" eb="10">
      <t>ワク</t>
    </rPh>
    <phoneticPr fontId="3"/>
  </si>
  <si>
    <t>特注</t>
    <rPh sb="0" eb="2">
      <t>トクチュウ</t>
    </rPh>
    <phoneticPr fontId="9"/>
  </si>
  <si>
    <t>2Fﾎｰﾙ物入</t>
    <rPh sb="5" eb="7">
      <t>モノイレ</t>
    </rPh>
    <phoneticPr fontId="9"/>
  </si>
  <si>
    <t>ＷＤ７</t>
    <phoneticPr fontId="9"/>
  </si>
  <si>
    <t>主寝室物入</t>
    <rPh sb="0" eb="3">
      <t>シュシンシツ</t>
    </rPh>
    <rPh sb="3" eb="5">
      <t>モノイレ</t>
    </rPh>
    <phoneticPr fontId="9"/>
  </si>
  <si>
    <t>合計</t>
    <rPh sb="0" eb="2">
      <t>ゴウケイ</t>
    </rPh>
    <phoneticPr fontId="3"/>
  </si>
  <si>
    <t>ｽﾀｲﾙﾃﾞｻﾞｲﾝ（カフェ）【EDGE商品専用】発注書</t>
    <rPh sb="20" eb="22">
      <t>ショウヒン</t>
    </rPh>
    <phoneticPr fontId="3"/>
  </si>
  <si>
    <t>２便目希望日</t>
    <rPh sb="1" eb="2">
      <t>ビン</t>
    </rPh>
    <rPh sb="2" eb="3">
      <t>メ</t>
    </rPh>
    <rPh sb="3" eb="5">
      <t>キボウ</t>
    </rPh>
    <rPh sb="5" eb="6">
      <t>ビ</t>
    </rPh>
    <phoneticPr fontId="9"/>
  </si>
  <si>
    <t>納品日１便目希望日</t>
    <rPh sb="0" eb="3">
      <t>ノウヒンビ</t>
    </rPh>
    <rPh sb="4" eb="5">
      <t>ビン</t>
    </rPh>
    <rPh sb="5" eb="6">
      <t>メ</t>
    </rPh>
    <rPh sb="6" eb="8">
      <t>キボウ</t>
    </rPh>
    <rPh sb="8" eb="9">
      <t>ビ</t>
    </rPh>
    <phoneticPr fontId="3"/>
  </si>
  <si>
    <t>水栓</t>
    <rPh sb="0" eb="2">
      <t>スイセン</t>
    </rPh>
    <phoneticPr fontId="9"/>
  </si>
  <si>
    <r>
      <rPr>
        <b/>
        <sz val="16"/>
        <rFont val="ＭＳ Ｐゴシック"/>
        <family val="3"/>
        <charset val="128"/>
      </rPr>
      <t>30280000</t>
    </r>
    <r>
      <rPr>
        <sz val="16"/>
        <rFont val="ＭＳ Ｐゴシック"/>
        <family val="3"/>
        <charset val="128"/>
      </rPr>
      <t>　（ｸﾞﾛｰｴ）</t>
    </r>
    <phoneticPr fontId="9"/>
  </si>
  <si>
    <t>加熱機器（ＩＨﾋｰﾀｰ）</t>
    <rPh sb="0" eb="2">
      <t>カネツ</t>
    </rPh>
    <rPh sb="2" eb="4">
      <t>キキ</t>
    </rPh>
    <phoneticPr fontId="3"/>
  </si>
  <si>
    <r>
      <rPr>
        <b/>
        <sz val="16"/>
        <rFont val="ＭＳ Ｐゴシック"/>
        <family val="3"/>
        <charset val="128"/>
      </rPr>
      <t>HT-H6H</t>
    </r>
    <r>
      <rPr>
        <sz val="16"/>
        <rFont val="ＭＳ Ｐゴシック"/>
        <family val="3"/>
        <charset val="128"/>
      </rPr>
      <t>　（日立製）</t>
    </r>
    <rPh sb="8" eb="10">
      <t>ヒタチ</t>
    </rPh>
    <rPh sb="10" eb="11">
      <t>セイ</t>
    </rPh>
    <phoneticPr fontId="9"/>
  </si>
  <si>
    <t>食洗器</t>
    <rPh sb="0" eb="3">
      <t>ショクセンキ</t>
    </rPh>
    <phoneticPr fontId="9"/>
  </si>
  <si>
    <r>
      <t>RKW-404AM-SV</t>
    </r>
    <r>
      <rPr>
        <sz val="16"/>
        <color theme="1"/>
        <rFont val="ＭＳ Ｐゴシック"/>
        <family val="3"/>
        <charset val="128"/>
        <scheme val="minor"/>
      </rPr>
      <t>（ﾘﾝﾅｲ）</t>
    </r>
    <phoneticPr fontId="9"/>
  </si>
  <si>
    <t>本体</t>
    <rPh sb="0" eb="2">
      <t>ホンタイ</t>
    </rPh>
    <phoneticPr fontId="9"/>
  </si>
  <si>
    <t>ｶｳﾝﾀｰ</t>
    <phoneticPr fontId="9"/>
  </si>
  <si>
    <t>RPSH-12KW</t>
    <phoneticPr fontId="9"/>
  </si>
  <si>
    <t>洗面ﾎﾞｰﾙ</t>
    <rPh sb="0" eb="2">
      <t>センメン</t>
    </rPh>
    <phoneticPr fontId="9"/>
  </si>
  <si>
    <t>493-072　（ｶｸﾀﾞｲ）</t>
    <phoneticPr fontId="9"/>
  </si>
  <si>
    <t>23421000　（ｸﾞﾛｰｴ）</t>
    <phoneticPr fontId="9"/>
  </si>
  <si>
    <t>排水金具</t>
    <rPh sb="0" eb="2">
      <t>ハイスイ</t>
    </rPh>
    <rPh sb="2" eb="4">
      <t>カナグ</t>
    </rPh>
    <phoneticPr fontId="9"/>
  </si>
  <si>
    <t>433-310-32（ｶｸﾀﾞｲ)</t>
    <phoneticPr fontId="9"/>
  </si>
  <si>
    <t>ﾐﾗｰｷｬﾋﾞﾈｯﾄ</t>
    <phoneticPr fontId="9"/>
  </si>
  <si>
    <t>RPSM-1095</t>
    <phoneticPr fontId="9"/>
  </si>
  <si>
    <t>洗面化粧台ﾎﾜｲﾄ</t>
    <rPh sb="0" eb="2">
      <t>センメン</t>
    </rPh>
    <rPh sb="2" eb="5">
      <t>ケショウダイ</t>
    </rPh>
    <phoneticPr fontId="3"/>
  </si>
  <si>
    <t>RPSH-12W60</t>
    <phoneticPr fontId="9"/>
  </si>
  <si>
    <t>RPSH-12B60</t>
    <phoneticPr fontId="9"/>
  </si>
  <si>
    <t>搬入費</t>
    <rPh sb="0" eb="3">
      <t>ハンニュウヒ</t>
    </rPh>
    <phoneticPr fontId="9"/>
  </si>
  <si>
    <t>施工費</t>
    <rPh sb="0" eb="3">
      <t>セコウヒ</t>
    </rPh>
    <phoneticPr fontId="9"/>
  </si>
  <si>
    <t>合計</t>
    <rPh sb="0" eb="2">
      <t>ゴウケイ</t>
    </rPh>
    <phoneticPr fontId="9"/>
  </si>
  <si>
    <t>式</t>
    <rPh sb="0" eb="1">
      <t>シキ</t>
    </rPh>
    <phoneticPr fontId="9"/>
  </si>
  <si>
    <r>
      <t>CBARL-901S　H700</t>
    </r>
    <r>
      <rPr>
        <sz val="16"/>
        <color theme="1"/>
        <rFont val="ＭＳ Ｐゴシック"/>
        <family val="3"/>
        <charset val="128"/>
        <scheme val="minor"/>
      </rPr>
      <t>（ｱﾘｴｯｯﾀ）</t>
    </r>
    <phoneticPr fontId="9"/>
  </si>
  <si>
    <t>ﾚﾝｼﾞﾌｰﾄﾞ　天吊り</t>
    <rPh sb="9" eb="11">
      <t>テンツ</t>
    </rPh>
    <phoneticPr fontId="9"/>
  </si>
  <si>
    <t>造作家具</t>
    <rPh sb="0" eb="2">
      <t>ゾウサク</t>
    </rPh>
    <rPh sb="2" eb="4">
      <t>カグ</t>
    </rPh>
    <phoneticPr fontId="3"/>
  </si>
  <si>
    <t>造作家具運賃</t>
    <rPh sb="0" eb="2">
      <t>ゾウサク</t>
    </rPh>
    <rPh sb="2" eb="4">
      <t>カグ</t>
    </rPh>
    <rPh sb="4" eb="6">
      <t>ウンチン</t>
    </rPh>
    <phoneticPr fontId="9"/>
  </si>
  <si>
    <t>造作家具合計</t>
    <rPh sb="0" eb="2">
      <t>ゾウサク</t>
    </rPh>
    <rPh sb="2" eb="4">
      <t>カグ</t>
    </rPh>
    <rPh sb="4" eb="6">
      <t>ゴウケイ</t>
    </rPh>
    <phoneticPr fontId="9"/>
  </si>
  <si>
    <t>W1420ｘH2100ｘD370</t>
    <phoneticPr fontId="9"/>
  </si>
  <si>
    <t>オーク突板板目横貼</t>
    <rPh sb="3" eb="5">
      <t>ツキイタ</t>
    </rPh>
    <rPh sb="5" eb="7">
      <t>イタメ</t>
    </rPh>
    <rPh sb="7" eb="8">
      <t>ヨコ</t>
    </rPh>
    <rPh sb="8" eb="9">
      <t>ハリ</t>
    </rPh>
    <phoneticPr fontId="9"/>
  </si>
  <si>
    <t>玄関収納　　　K1</t>
    <rPh sb="0" eb="2">
      <t>ゲンカン</t>
    </rPh>
    <rPh sb="2" eb="4">
      <t>シュウノウ</t>
    </rPh>
    <phoneticPr fontId="9"/>
  </si>
  <si>
    <t>ｷｯﾁﾝﾊﾞｯｸ収納　　Ｋ３</t>
    <rPh sb="8" eb="10">
      <t>シュウノウ</t>
    </rPh>
    <phoneticPr fontId="9"/>
  </si>
  <si>
    <t>ﾄｰﾙBOX</t>
    <phoneticPr fontId="9"/>
  </si>
  <si>
    <t>内部化粧シート</t>
    <rPh sb="0" eb="2">
      <t>ナイブ</t>
    </rPh>
    <rPh sb="2" eb="4">
      <t>ケショウ</t>
    </rPh>
    <phoneticPr fontId="9"/>
  </si>
  <si>
    <t>樹脂棚</t>
    <rPh sb="0" eb="2">
      <t>ジュシ</t>
    </rPh>
    <rPh sb="2" eb="3">
      <t>タナ</t>
    </rPh>
    <phoneticPr fontId="9"/>
  </si>
  <si>
    <t>W3510ｘH850ｘD450</t>
    <phoneticPr fontId="9"/>
  </si>
  <si>
    <t>ｾｯﾄ</t>
    <phoneticPr fontId="9"/>
  </si>
  <si>
    <t>ｶｳﾝﾀｰ2分割</t>
    <rPh sb="6" eb="8">
      <t>ブンカツ</t>
    </rPh>
    <phoneticPr fontId="9"/>
  </si>
  <si>
    <t>W874ｘH820ｘD450　　3ボックス</t>
    <phoneticPr fontId="9"/>
  </si>
  <si>
    <t>抽斗　１</t>
    <rPh sb="0" eb="2">
      <t>ヒキダシ</t>
    </rPh>
    <phoneticPr fontId="9"/>
  </si>
  <si>
    <t>NO.1-1</t>
    <phoneticPr fontId="9"/>
  </si>
  <si>
    <t>NO.1-2</t>
    <phoneticPr fontId="9"/>
  </si>
  <si>
    <t>ＮＯ．２</t>
    <phoneticPr fontId="9"/>
  </si>
  <si>
    <t>NO.2合計</t>
    <rPh sb="4" eb="6">
      <t>ゴウケイ</t>
    </rPh>
    <phoneticPr fontId="9"/>
  </si>
  <si>
    <t>NO.1合計</t>
    <rPh sb="4" eb="6">
      <t>ゴウケイ</t>
    </rPh>
    <phoneticPr fontId="9"/>
  </si>
  <si>
    <t>建具・窓枠・幅木</t>
    <rPh sb="0" eb="2">
      <t>タテグ</t>
    </rPh>
    <rPh sb="3" eb="5">
      <t>マドワク</t>
    </rPh>
    <rPh sb="6" eb="8">
      <t>ハバキ</t>
    </rPh>
    <phoneticPr fontId="9"/>
  </si>
  <si>
    <t>ROOT-KI25IＳ□□-R</t>
    <phoneticPr fontId="9"/>
  </si>
  <si>
    <t>ﾚﾝｼﾞﾌｰﾄﾞ（ｻｲﾄﾞﾌード）</t>
    <phoneticPr fontId="9"/>
  </si>
  <si>
    <t>SBARL-901L</t>
    <phoneticPr fontId="9"/>
  </si>
  <si>
    <t>ROOTｷｯﾁﾝ　I型</t>
    <rPh sb="10" eb="11">
      <t>カタ</t>
    </rPh>
    <phoneticPr fontId="3"/>
  </si>
  <si>
    <t>ﾌﾞﾗｯｸｳｫｰﾙﾅｯﾄ突板横目</t>
    <rPh sb="12" eb="14">
      <t>ツキイタ</t>
    </rPh>
    <rPh sb="14" eb="16">
      <t>ヨコメ</t>
    </rPh>
    <phoneticPr fontId="9"/>
  </si>
  <si>
    <t>オーク突板板目横目</t>
    <rPh sb="3" eb="5">
      <t>ツキイタ</t>
    </rPh>
    <rPh sb="5" eb="7">
      <t>イタメ</t>
    </rPh>
    <rPh sb="7" eb="8">
      <t>ヨコ</t>
    </rPh>
    <rPh sb="8" eb="9">
      <t>メ</t>
    </rPh>
    <phoneticPr fontId="9"/>
  </si>
  <si>
    <t>W1800ｘH2400ｘD370</t>
    <phoneticPr fontId="9"/>
  </si>
  <si>
    <t>下段ﾎﾞｯｸｽ内部化粧シート</t>
    <rPh sb="0" eb="2">
      <t>ゲダン</t>
    </rPh>
    <rPh sb="7" eb="9">
      <t>ナイブ</t>
    </rPh>
    <rPh sb="9" eb="11">
      <t>ケショウ</t>
    </rPh>
    <phoneticPr fontId="9"/>
  </si>
  <si>
    <t>2分割</t>
    <rPh sb="1" eb="3">
      <t>ブンカツ</t>
    </rPh>
    <phoneticPr fontId="9"/>
  </si>
  <si>
    <t>収納　　　　　K2</t>
    <rPh sb="0" eb="2">
      <t>シュウノウ</t>
    </rPh>
    <phoneticPr fontId="9"/>
  </si>
  <si>
    <t>ｶｳﾝﾀｰﾀｲﾌﾟ</t>
    <phoneticPr fontId="9"/>
  </si>
  <si>
    <t>ｷｯﾁﾝﾊﾞｯｸ収納　　K3</t>
    <rPh sb="8" eb="10">
      <t>シュウノウ</t>
    </rPh>
    <phoneticPr fontId="9"/>
  </si>
  <si>
    <t>W1780ｘH900ｘD400</t>
    <phoneticPr fontId="9"/>
  </si>
  <si>
    <t>W2650ｘH900ｘD400</t>
    <phoneticPr fontId="9"/>
  </si>
  <si>
    <t>書斎収納　　　　　K４</t>
    <rPh sb="0" eb="2">
      <t>ショサイ</t>
    </rPh>
    <rPh sb="2" eb="4">
      <t>シュウノウ</t>
    </rPh>
    <phoneticPr fontId="9"/>
  </si>
  <si>
    <t>820Ｂｏｘ棚6段</t>
    <rPh sb="6" eb="7">
      <t>タナ</t>
    </rPh>
    <rPh sb="8" eb="9">
      <t>ダン</t>
    </rPh>
    <phoneticPr fontId="9"/>
  </si>
  <si>
    <t>ｶｳﾝﾀｰ付き</t>
    <rPh sb="5" eb="6">
      <t>ツ</t>
    </rPh>
    <phoneticPr fontId="9"/>
  </si>
  <si>
    <t>W820ｘH2400ｘD440</t>
    <phoneticPr fontId="9"/>
  </si>
  <si>
    <t>W2190ｘD440</t>
    <phoneticPr fontId="9"/>
  </si>
  <si>
    <t>ROOTｷｯﾁﾝ ﾍﾟﾆﾝｼｪﾗ型</t>
    <rPh sb="16" eb="17">
      <t>カタ</t>
    </rPh>
    <phoneticPr fontId="3"/>
  </si>
  <si>
    <t>ROOT-KP25IＳ□□-L/R</t>
    <phoneticPr fontId="9"/>
  </si>
  <si>
    <t>ﾚﾝｼﾞﾌｰﾄﾞ（ｻｲﾄﾞﾌｰﾄﾞ）</t>
    <phoneticPr fontId="9"/>
  </si>
  <si>
    <t>SBARL-901L/RS</t>
    <phoneticPr fontId="9"/>
  </si>
  <si>
    <t>玄関収納　　K-1</t>
    <rPh sb="0" eb="2">
      <t>ゲンカン</t>
    </rPh>
    <rPh sb="2" eb="4">
      <t>シュウノウ</t>
    </rPh>
    <phoneticPr fontId="9"/>
  </si>
  <si>
    <t>3BOX</t>
    <phoneticPr fontId="9"/>
  </si>
  <si>
    <t>W2600ｘH900ｘD420</t>
    <phoneticPr fontId="9"/>
  </si>
  <si>
    <t>ｷｯﾁﾝﾊﾞｯｸ収納　　K-2</t>
    <rPh sb="8" eb="10">
      <t>シュウノウ</t>
    </rPh>
    <phoneticPr fontId="9"/>
  </si>
  <si>
    <t>W3500ｘH900ｘD420</t>
    <phoneticPr fontId="9"/>
  </si>
  <si>
    <t>天板2分割</t>
    <rPh sb="0" eb="2">
      <t>テンイタ</t>
    </rPh>
    <rPh sb="3" eb="5">
      <t>ブンカツ</t>
    </rPh>
    <phoneticPr fontId="9"/>
  </si>
  <si>
    <t>吊り戸ﾌﾗｯﾌﾟ収納2分割</t>
    <rPh sb="0" eb="1">
      <t>ツ</t>
    </rPh>
    <rPh sb="2" eb="3">
      <t>ト</t>
    </rPh>
    <rPh sb="8" eb="10">
      <t>シュウノウ</t>
    </rPh>
    <rPh sb="11" eb="13">
      <t>ブンカツ</t>
    </rPh>
    <phoneticPr fontId="9"/>
  </si>
  <si>
    <t>下BOX4台</t>
    <rPh sb="0" eb="1">
      <t>シタ</t>
    </rPh>
    <rPh sb="5" eb="6">
      <t>ダイ</t>
    </rPh>
    <phoneticPr fontId="9"/>
  </si>
  <si>
    <t>W2040ｘH900ｘD420</t>
    <phoneticPr fontId="9"/>
  </si>
  <si>
    <t>NO.1</t>
    <phoneticPr fontId="9"/>
  </si>
  <si>
    <t>NO.1＋NO.2合計</t>
    <rPh sb="9" eb="11">
      <t>ゴウケイ</t>
    </rPh>
    <phoneticPr fontId="9"/>
  </si>
  <si>
    <t>1.47㎡入</t>
    <rPh sb="5" eb="6">
      <t>イリ</t>
    </rPh>
    <phoneticPr fontId="9"/>
  </si>
  <si>
    <t>ﾚｯﾄﾞﾊﾟｲﾝ　節有ｵｲﾙ着色</t>
    <rPh sb="9" eb="10">
      <t>フシ</t>
    </rPh>
    <rPh sb="10" eb="11">
      <t>アリ</t>
    </rPh>
    <rPh sb="14" eb="16">
      <t>チャクショク</t>
    </rPh>
    <phoneticPr fontId="9"/>
  </si>
  <si>
    <t>株式会社ナインスタイル御中</t>
    <rPh sb="0" eb="2">
      <t>カブシキ</t>
    </rPh>
    <rPh sb="2" eb="4">
      <t>カイシャ</t>
    </rPh>
    <rPh sb="11" eb="13">
      <t>オンチュウ</t>
    </rPh>
    <phoneticPr fontId="9"/>
  </si>
  <si>
    <t>1.66㎡</t>
    <phoneticPr fontId="9"/>
  </si>
  <si>
    <t>アッシュﾕﾆﾗｽﾃｯｸｵｲﾙ仕上げ</t>
    <rPh sb="14" eb="16">
      <t>シア</t>
    </rPh>
    <phoneticPr fontId="9"/>
  </si>
  <si>
    <t>1.63㎡</t>
    <phoneticPr fontId="9"/>
  </si>
  <si>
    <t>5640/㎡</t>
    <phoneticPr fontId="9"/>
  </si>
  <si>
    <t>5540/㎡</t>
    <phoneticPr fontId="9"/>
  </si>
  <si>
    <t>5900/㎡</t>
    <phoneticPr fontId="9"/>
  </si>
  <si>
    <t>3800/㎡</t>
    <phoneticPr fontId="9"/>
  </si>
  <si>
    <t>ﾊﾞｰチﾕﾆ　UV艶消し塗装</t>
    <rPh sb="9" eb="11">
      <t>ツヤケ</t>
    </rPh>
    <rPh sb="12" eb="14">
      <t>トソウ</t>
    </rPh>
    <phoneticPr fontId="9"/>
  </si>
  <si>
    <t>標準ﾊﾟﾈﾙ</t>
    <rPh sb="0" eb="2">
      <t>ヒョウジュン</t>
    </rPh>
    <phoneticPr fontId="9"/>
  </si>
  <si>
    <t>ｻｲﾄﾞﾊﾟﾈﾙ</t>
    <phoneticPr fontId="9"/>
  </si>
  <si>
    <t>パネルーバー</t>
    <phoneticPr fontId="9"/>
  </si>
  <si>
    <t>組</t>
    <rPh sb="0" eb="1">
      <t>クミ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</si>
</sst>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HG丸ｺﾞｼｯｸM-PRO"/>
      <family val="3"/>
      <charset val="128"/>
    </font>
    <font>
      <sz val="6"/>
      <name val="ＭＳ Ｐゴシック"/>
      <family val="3"/>
      <charset val="128"/>
    </font>
    <font>
      <sz val="18"/>
      <name val="HG丸ｺﾞｼｯｸM-PRO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color theme="1"/>
      <name val="HG丸ｺﾞｼｯｸM-PRO"/>
      <family val="3"/>
      <charset val="128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8"/>
      <name val="HGｺﾞｼｯｸE"/>
      <family val="3"/>
      <charset val="128"/>
    </font>
    <font>
      <sz val="16"/>
      <name val="HGSｺﾞｼｯｸE"/>
      <family val="3"/>
      <charset val="128"/>
    </font>
    <font>
      <sz val="18"/>
      <name val="HGSｺﾞｼｯｸE"/>
      <family val="3"/>
      <charset val="128"/>
    </font>
    <font>
      <sz val="16"/>
      <color theme="1"/>
      <name val="HGｺﾞｼｯｸE"/>
      <family val="3"/>
      <charset val="128"/>
    </font>
    <font>
      <b/>
      <sz val="22"/>
      <name val="HGｺﾞｼｯｸE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HGPｺﾞｼｯｸE"/>
      <family val="3"/>
      <charset val="128"/>
    </font>
    <font>
      <sz val="16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7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double">
        <color auto="1"/>
      </top>
      <bottom/>
      <diagonal/>
    </border>
    <border>
      <left style="hair">
        <color indexed="64"/>
      </left>
      <right style="hair">
        <color indexed="64"/>
      </right>
      <top style="double">
        <color auto="1"/>
      </top>
      <bottom/>
      <diagonal/>
    </border>
    <border>
      <left style="hair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  <border>
      <left/>
      <right style="thin">
        <color indexed="64"/>
      </right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/>
      <right style="medium">
        <color indexed="64"/>
      </right>
      <top style="hair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auto="1"/>
      </left>
      <right/>
      <top style="double">
        <color auto="1"/>
      </top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0">
      <alignment vertical="center"/>
    </xf>
  </cellStyleXfs>
  <cellXfs count="764">
    <xf numFmtId="0" fontId="0" fillId="0" borderId="0" xfId="0">
      <alignment vertical="center"/>
    </xf>
    <xf numFmtId="0" fontId="0" fillId="0" borderId="0" xfId="0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4" fillId="0" borderId="0" xfId="3" applyFont="1" applyBorder="1" applyAlignment="1">
      <alignment vertical="center"/>
    </xf>
    <xf numFmtId="0" fontId="4" fillId="0" borderId="0" xfId="3" applyNumberFormat="1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9" xfId="0" applyFont="1" applyFill="1" applyBorder="1" applyAlignment="1"/>
    <xf numFmtId="0" fontId="5" fillId="0" borderId="57" xfId="0" applyFont="1" applyFill="1" applyBorder="1" applyAlignment="1"/>
    <xf numFmtId="0" fontId="4" fillId="0" borderId="47" xfId="3" applyFont="1" applyBorder="1" applyAlignment="1">
      <alignment vertical="center"/>
    </xf>
    <xf numFmtId="0" fontId="4" fillId="0" borderId="53" xfId="3" applyFont="1" applyBorder="1" applyAlignment="1">
      <alignment vertical="center"/>
    </xf>
    <xf numFmtId="0" fontId="7" fillId="0" borderId="37" xfId="6" applyFont="1" applyFill="1" applyBorder="1" applyAlignment="1">
      <alignment shrinkToFit="1"/>
    </xf>
    <xf numFmtId="0" fontId="7" fillId="0" borderId="8" xfId="6" applyFont="1" applyFill="1" applyBorder="1" applyAlignment="1"/>
    <xf numFmtId="0" fontId="7" fillId="0" borderId="1" xfId="6" applyFont="1" applyFill="1" applyBorder="1" applyAlignment="1"/>
    <xf numFmtId="0" fontId="7" fillId="0" borderId="31" xfId="6" applyFont="1" applyFill="1" applyBorder="1" applyAlignment="1"/>
    <xf numFmtId="0" fontId="7" fillId="0" borderId="8" xfId="6" applyFont="1" applyFill="1" applyBorder="1" applyAlignment="1">
      <alignment horizontal="center" shrinkToFit="1"/>
    </xf>
    <xf numFmtId="38" fontId="7" fillId="0" borderId="8" xfId="4" applyFont="1" applyFill="1" applyBorder="1" applyAlignment="1"/>
    <xf numFmtId="0" fontId="7" fillId="0" borderId="12" xfId="6" applyFont="1" applyFill="1" applyBorder="1" applyAlignment="1"/>
    <xf numFmtId="0" fontId="7" fillId="0" borderId="10" xfId="6" applyFont="1" applyFill="1" applyBorder="1" applyAlignment="1"/>
    <xf numFmtId="0" fontId="7" fillId="0" borderId="36" xfId="6" applyFont="1" applyFill="1" applyBorder="1" applyAlignment="1"/>
    <xf numFmtId="0" fontId="7" fillId="0" borderId="12" xfId="6" applyFont="1" applyFill="1" applyBorder="1" applyAlignment="1">
      <alignment horizontal="center" shrinkToFit="1"/>
    </xf>
    <xf numFmtId="38" fontId="7" fillId="0" borderId="12" xfId="4" applyFont="1" applyFill="1" applyBorder="1" applyAlignment="1"/>
    <xf numFmtId="0" fontId="7" fillId="0" borderId="13" xfId="6" applyFont="1" applyFill="1" applyBorder="1" applyAlignment="1">
      <alignment horizontal="right"/>
    </xf>
    <xf numFmtId="0" fontId="5" fillId="0" borderId="9" xfId="6" applyFont="1" applyFill="1" applyBorder="1" applyAlignment="1"/>
    <xf numFmtId="0" fontId="7" fillId="0" borderId="7" xfId="6" applyFont="1" applyFill="1" applyBorder="1" applyAlignment="1"/>
    <xf numFmtId="0" fontId="7" fillId="0" borderId="42" xfId="6" applyFont="1" applyFill="1" applyBorder="1" applyAlignment="1"/>
    <xf numFmtId="0" fontId="7" fillId="0" borderId="17" xfId="6" applyFont="1" applyFill="1" applyBorder="1" applyAlignment="1">
      <alignment horizontal="center" shrinkToFit="1"/>
    </xf>
    <xf numFmtId="38" fontId="7" fillId="0" borderId="17" xfId="4" applyFont="1" applyFill="1" applyBorder="1" applyAlignment="1"/>
    <xf numFmtId="0" fontId="5" fillId="0" borderId="16" xfId="6" applyFont="1" applyFill="1" applyBorder="1" applyAlignment="1">
      <alignment horizontal="left"/>
    </xf>
    <xf numFmtId="0" fontId="8" fillId="0" borderId="88" xfId="0" applyFont="1" applyFill="1" applyBorder="1" applyAlignment="1">
      <alignment shrinkToFit="1"/>
    </xf>
    <xf numFmtId="0" fontId="5" fillId="0" borderId="84" xfId="0" applyFont="1" applyFill="1" applyBorder="1" applyAlignment="1"/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8" fillId="0" borderId="16" xfId="0" applyFont="1" applyFill="1" applyBorder="1" applyAlignment="1">
      <alignment horizontal="center" shrinkToFit="1"/>
    </xf>
    <xf numFmtId="0" fontId="5" fillId="0" borderId="13" xfId="0" applyFont="1" applyFill="1" applyBorder="1" applyAlignment="1">
      <alignment horizontal="right"/>
    </xf>
    <xf numFmtId="0" fontId="5" fillId="0" borderId="10" xfId="0" applyFont="1" applyFill="1" applyBorder="1" applyAlignment="1"/>
    <xf numFmtId="0" fontId="5" fillId="0" borderId="11" xfId="0" applyFont="1" applyFill="1" applyBorder="1" applyAlignment="1"/>
    <xf numFmtId="0" fontId="5" fillId="0" borderId="12" xfId="0" applyFont="1" applyFill="1" applyBorder="1" applyAlignment="1">
      <alignment horizontal="center" shrinkToFit="1"/>
    </xf>
    <xf numFmtId="38" fontId="5" fillId="0" borderId="9" xfId="4" applyFont="1" applyFill="1" applyBorder="1" applyAlignment="1"/>
    <xf numFmtId="0" fontId="5" fillId="0" borderId="82" xfId="0" applyFont="1" applyFill="1" applyBorder="1" applyAlignment="1"/>
    <xf numFmtId="0" fontId="5" fillId="0" borderId="9" xfId="0" applyFont="1" applyFill="1" applyBorder="1" applyAlignment="1">
      <alignment horizontal="center" shrinkToFit="1"/>
    </xf>
    <xf numFmtId="0" fontId="7" fillId="0" borderId="89" xfId="0" applyFont="1" applyFill="1" applyBorder="1" applyAlignment="1">
      <alignment horizontal="right"/>
    </xf>
    <xf numFmtId="0" fontId="5" fillId="0" borderId="12" xfId="0" applyFont="1" applyFill="1" applyBorder="1" applyAlignment="1"/>
    <xf numFmtId="0" fontId="7" fillId="0" borderId="90" xfId="0" applyFont="1" applyFill="1" applyBorder="1" applyAlignment="1">
      <alignment horizontal="right"/>
    </xf>
    <xf numFmtId="0" fontId="5" fillId="0" borderId="91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57" xfId="0" applyFont="1" applyFill="1" applyBorder="1" applyAlignment="1">
      <alignment horizontal="center" shrinkToFit="1"/>
    </xf>
    <xf numFmtId="0" fontId="6" fillId="0" borderId="88" xfId="0" applyFont="1" applyFill="1" applyBorder="1" applyAlignment="1">
      <alignment shrinkToFit="1"/>
    </xf>
    <xf numFmtId="0" fontId="6" fillId="0" borderId="16" xfId="0" applyFont="1" applyFill="1" applyBorder="1" applyAlignment="1">
      <alignment horizontal="left"/>
    </xf>
    <xf numFmtId="0" fontId="7" fillId="0" borderId="84" xfId="0" applyFont="1" applyFill="1" applyBorder="1" applyAlignment="1"/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3" xfId="0" applyFont="1" applyFill="1" applyBorder="1" applyAlignment="1">
      <alignment horizontal="right"/>
    </xf>
    <xf numFmtId="0" fontId="7" fillId="0" borderId="9" xfId="0" applyFont="1" applyFill="1" applyBorder="1" applyAlignment="1"/>
    <xf numFmtId="0" fontId="7" fillId="0" borderId="14" xfId="0" applyFont="1" applyFill="1" applyBorder="1" applyAlignment="1"/>
    <xf numFmtId="0" fontId="7" fillId="0" borderId="10" xfId="0" applyFont="1" applyFill="1" applyBorder="1" applyAlignment="1"/>
    <xf numFmtId="0" fontId="7" fillId="0" borderId="11" xfId="0" applyFont="1" applyFill="1" applyBorder="1" applyAlignment="1"/>
    <xf numFmtId="0" fontId="7" fillId="0" borderId="12" xfId="0" applyFont="1" applyFill="1" applyBorder="1" applyAlignment="1">
      <alignment horizontal="center" shrinkToFit="1"/>
    </xf>
    <xf numFmtId="0" fontId="7" fillId="0" borderId="9" xfId="0" applyFont="1" applyFill="1" applyBorder="1" applyAlignment="1">
      <alignment horizontal="left"/>
    </xf>
    <xf numFmtId="0" fontId="7" fillId="0" borderId="82" xfId="0" applyFont="1" applyFill="1" applyBorder="1" applyAlignment="1"/>
    <xf numFmtId="0" fontId="7" fillId="0" borderId="9" xfId="0" applyFont="1" applyFill="1" applyBorder="1" applyAlignment="1">
      <alignment horizontal="center" shrinkToFit="1"/>
    </xf>
    <xf numFmtId="0" fontId="7" fillId="0" borderId="12" xfId="0" applyFont="1" applyFill="1" applyBorder="1" applyAlignment="1"/>
    <xf numFmtId="0" fontId="7" fillId="0" borderId="61" xfId="0" applyFont="1" applyFill="1" applyBorder="1" applyAlignment="1"/>
    <xf numFmtId="0" fontId="7" fillId="0" borderId="91" xfId="0" applyFont="1" applyFill="1" applyBorder="1" applyAlignment="1"/>
    <xf numFmtId="0" fontId="7" fillId="0" borderId="3" xfId="0" applyFont="1" applyFill="1" applyBorder="1" applyAlignment="1"/>
    <xf numFmtId="0" fontId="7" fillId="0" borderId="4" xfId="0" applyFont="1" applyFill="1" applyBorder="1" applyAlignment="1"/>
    <xf numFmtId="0" fontId="7" fillId="0" borderId="57" xfId="0" applyFont="1" applyFill="1" applyBorder="1" applyAlignment="1">
      <alignment horizontal="center" shrinkToFit="1"/>
    </xf>
    <xf numFmtId="38" fontId="5" fillId="0" borderId="6" xfId="4" applyFont="1" applyFill="1" applyBorder="1" applyAlignment="1"/>
    <xf numFmtId="0" fontId="8" fillId="0" borderId="88" xfId="0" applyFont="1" applyFill="1" applyBorder="1" applyAlignment="1"/>
    <xf numFmtId="0" fontId="7" fillId="0" borderId="92" xfId="0" applyFont="1" applyFill="1" applyBorder="1" applyAlignment="1">
      <alignment horizontal="right"/>
    </xf>
    <xf numFmtId="0" fontId="5" fillId="0" borderId="93" xfId="0" applyFont="1" applyFill="1" applyBorder="1" applyAlignment="1"/>
    <xf numFmtId="0" fontId="5" fillId="0" borderId="94" xfId="0" applyFont="1" applyFill="1" applyBorder="1" applyAlignment="1"/>
    <xf numFmtId="0" fontId="5" fillId="0" borderId="95" xfId="0" applyFont="1" applyFill="1" applyBorder="1" applyAlignment="1"/>
    <xf numFmtId="0" fontId="5" fillId="0" borderId="96" xfId="0" applyFont="1" applyFill="1" applyBorder="1" applyAlignment="1"/>
    <xf numFmtId="0" fontId="5" fillId="0" borderId="97" xfId="0" applyFont="1" applyFill="1" applyBorder="1" applyAlignment="1">
      <alignment horizontal="center" shrinkToFit="1"/>
    </xf>
    <xf numFmtId="0" fontId="5" fillId="0" borderId="21" xfId="0" applyFont="1" applyFill="1" applyBorder="1" applyAlignment="1"/>
    <xf numFmtId="0" fontId="5" fillId="0" borderId="63" xfId="0" applyFont="1" applyFill="1" applyBorder="1" applyAlignment="1"/>
    <xf numFmtId="0" fontId="5" fillId="0" borderId="86" xfId="0" applyFont="1" applyFill="1" applyBorder="1" applyAlignment="1"/>
    <xf numFmtId="0" fontId="5" fillId="0" borderId="0" xfId="0" applyFont="1" applyFill="1" applyBorder="1" applyAlignment="1"/>
    <xf numFmtId="0" fontId="6" fillId="0" borderId="37" xfId="0" applyFont="1" applyFill="1" applyBorder="1" applyAlignment="1">
      <alignment horizontal="left"/>
    </xf>
    <xf numFmtId="0" fontId="6" fillId="0" borderId="88" xfId="0" applyFont="1" applyFill="1" applyBorder="1" applyAlignment="1"/>
    <xf numFmtId="0" fontId="7" fillId="0" borderId="17" xfId="0" applyFont="1" applyFill="1" applyBorder="1" applyAlignment="1"/>
    <xf numFmtId="0" fontId="6" fillId="0" borderId="8" xfId="0" applyFont="1" applyFill="1" applyBorder="1" applyAlignment="1">
      <alignment horizontal="center" shrinkToFit="1"/>
    </xf>
    <xf numFmtId="0" fontId="7" fillId="0" borderId="61" xfId="0" applyFont="1" applyFill="1" applyBorder="1" applyAlignment="1">
      <alignment horizontal="center" shrinkToFit="1"/>
    </xf>
    <xf numFmtId="0" fontId="0" fillId="0" borderId="22" xfId="0" applyBorder="1">
      <alignment vertical="center"/>
    </xf>
    <xf numFmtId="0" fontId="0" fillId="0" borderId="74" xfId="0" applyBorder="1">
      <alignment vertical="center"/>
    </xf>
    <xf numFmtId="38" fontId="13" fillId="0" borderId="12" xfId="2" applyFont="1" applyFill="1" applyBorder="1" applyAlignment="1">
      <alignment vertical="center"/>
    </xf>
    <xf numFmtId="38" fontId="12" fillId="0" borderId="12" xfId="2" applyFont="1" applyFill="1" applyBorder="1" applyAlignment="1">
      <alignment vertical="center"/>
    </xf>
    <xf numFmtId="38" fontId="12" fillId="0" borderId="61" xfId="2" applyFont="1" applyFill="1" applyBorder="1" applyAlignment="1">
      <alignment vertical="center"/>
    </xf>
    <xf numFmtId="0" fontId="0" fillId="0" borderId="33" xfId="0" applyBorder="1">
      <alignment vertical="center"/>
    </xf>
    <xf numFmtId="0" fontId="0" fillId="0" borderId="27" xfId="0" applyBorder="1">
      <alignment vertical="center"/>
    </xf>
    <xf numFmtId="0" fontId="6" fillId="0" borderId="55" xfId="1" applyFont="1" applyFill="1" applyBorder="1" applyAlignment="1">
      <alignment vertical="center"/>
    </xf>
    <xf numFmtId="0" fontId="6" fillId="0" borderId="62" xfId="1" applyFont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6" fillId="0" borderId="73" xfId="1" applyFont="1" applyFill="1" applyBorder="1" applyAlignment="1">
      <alignment horizontal="center" vertical="center"/>
    </xf>
    <xf numFmtId="0" fontId="6" fillId="0" borderId="66" xfId="1" applyFont="1" applyFill="1" applyBorder="1" applyAlignment="1">
      <alignment horizontal="center" vertical="center"/>
    </xf>
    <xf numFmtId="0" fontId="6" fillId="0" borderId="40" xfId="1" applyFont="1" applyFill="1" applyBorder="1" applyAlignment="1">
      <alignment horizontal="center" vertical="center"/>
    </xf>
    <xf numFmtId="0" fontId="7" fillId="0" borderId="29" xfId="6" applyFont="1" applyFill="1" applyBorder="1" applyAlignment="1">
      <alignment shrinkToFit="1"/>
    </xf>
    <xf numFmtId="0" fontId="5" fillId="0" borderId="5" xfId="6" applyFont="1" applyFill="1" applyBorder="1" applyAlignment="1">
      <alignment horizontal="left"/>
    </xf>
    <xf numFmtId="0" fontId="7" fillId="0" borderId="79" xfId="6" applyFont="1" applyFill="1" applyBorder="1" applyAlignment="1">
      <alignment horizontal="center" shrinkToFit="1"/>
    </xf>
    <xf numFmtId="38" fontId="7" fillId="0" borderId="79" xfId="4" applyFont="1" applyFill="1" applyBorder="1" applyAlignment="1"/>
    <xf numFmtId="0" fontId="0" fillId="0" borderId="26" xfId="0" applyBorder="1">
      <alignment vertical="center"/>
    </xf>
    <xf numFmtId="0" fontId="7" fillId="0" borderId="37" xfId="6" applyFont="1" applyFill="1" applyBorder="1" applyAlignment="1">
      <alignment horizontal="left"/>
    </xf>
    <xf numFmtId="0" fontId="5" fillId="0" borderId="16" xfId="6" applyFont="1" applyFill="1" applyBorder="1" applyAlignment="1"/>
    <xf numFmtId="0" fontId="7" fillId="0" borderId="8" xfId="6" applyFont="1" applyFill="1" applyBorder="1" applyAlignment="1">
      <alignment horizontal="center"/>
    </xf>
    <xf numFmtId="0" fontId="0" fillId="0" borderId="28" xfId="0" applyBorder="1">
      <alignment vertical="center"/>
    </xf>
    <xf numFmtId="0" fontId="7" fillId="0" borderId="15" xfId="6" applyFont="1" applyFill="1" applyBorder="1" applyAlignment="1">
      <alignment horizontal="right"/>
    </xf>
    <xf numFmtId="0" fontId="5" fillId="0" borderId="57" xfId="6" applyFont="1" applyFill="1" applyBorder="1" applyAlignment="1"/>
    <xf numFmtId="0" fontId="7" fillId="0" borderId="61" xfId="6" applyFont="1" applyFill="1" applyBorder="1" applyAlignment="1">
      <alignment horizontal="center" shrinkToFit="1"/>
    </xf>
    <xf numFmtId="38" fontId="7" fillId="0" borderId="61" xfId="4" applyFont="1" applyFill="1" applyBorder="1" applyAlignment="1"/>
    <xf numFmtId="0" fontId="0" fillId="0" borderId="25" xfId="0" applyBorder="1">
      <alignment vertical="center"/>
    </xf>
    <xf numFmtId="0" fontId="7" fillId="0" borderId="57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0" fontId="7" fillId="0" borderId="9" xfId="1" applyFont="1" applyFill="1" applyBorder="1" applyAlignment="1">
      <alignment horizontal="center"/>
    </xf>
    <xf numFmtId="0" fontId="7" fillId="0" borderId="6" xfId="1" applyFont="1" applyFill="1" applyBorder="1" applyAlignment="1">
      <alignment horizontal="center"/>
    </xf>
    <xf numFmtId="0" fontId="7" fillId="0" borderId="60" xfId="6" applyFont="1" applyFill="1" applyBorder="1" applyAlignment="1">
      <alignment shrinkToFit="1"/>
    </xf>
    <xf numFmtId="0" fontId="5" fillId="0" borderId="6" xfId="6" applyFont="1" applyFill="1" applyBorder="1" applyAlignment="1">
      <alignment horizontal="left"/>
    </xf>
    <xf numFmtId="0" fontId="0" fillId="0" borderId="41" xfId="0" applyBorder="1">
      <alignment vertical="center"/>
    </xf>
    <xf numFmtId="0" fontId="5" fillId="0" borderId="83" xfId="0" applyFont="1" applyFill="1" applyBorder="1" applyAlignment="1"/>
    <xf numFmtId="0" fontId="5" fillId="0" borderId="18" xfId="0" applyFont="1" applyFill="1" applyBorder="1" applyAlignment="1"/>
    <xf numFmtId="0" fontId="5" fillId="0" borderId="19" xfId="0" applyFont="1" applyFill="1" applyBorder="1" applyAlignment="1"/>
    <xf numFmtId="38" fontId="7" fillId="0" borderId="21" xfId="4" applyFont="1" applyFill="1" applyBorder="1" applyAlignment="1"/>
    <xf numFmtId="0" fontId="7" fillId="0" borderId="16" xfId="1" applyFont="1" applyFill="1" applyBorder="1" applyAlignment="1">
      <alignment horizontal="center"/>
    </xf>
    <xf numFmtId="38" fontId="8" fillId="0" borderId="12" xfId="2" applyFont="1" applyFill="1" applyBorder="1" applyAlignment="1">
      <alignment vertical="center"/>
    </xf>
    <xf numFmtId="38" fontId="13" fillId="0" borderId="61" xfId="2" applyFont="1" applyFill="1" applyBorder="1" applyAlignment="1">
      <alignment vertical="center"/>
    </xf>
    <xf numFmtId="0" fontId="17" fillId="0" borderId="28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25" xfId="0" applyFont="1" applyBorder="1">
      <alignment vertical="center"/>
    </xf>
    <xf numFmtId="0" fontId="7" fillId="0" borderId="99" xfId="0" applyFont="1" applyFill="1" applyBorder="1" applyAlignment="1">
      <alignment horizontal="right"/>
    </xf>
    <xf numFmtId="0" fontId="0" fillId="0" borderId="69" xfId="0" applyBorder="1">
      <alignment vertical="center"/>
    </xf>
    <xf numFmtId="0" fontId="7" fillId="0" borderId="21" xfId="0" applyFont="1" applyFill="1" applyBorder="1" applyAlignment="1"/>
    <xf numFmtId="0" fontId="5" fillId="0" borderId="85" xfId="0" applyFont="1" applyFill="1" applyBorder="1" applyAlignment="1"/>
    <xf numFmtId="0" fontId="5" fillId="0" borderId="62" xfId="0" applyFont="1" applyFill="1" applyBorder="1" applyAlignment="1"/>
    <xf numFmtId="0" fontId="18" fillId="0" borderId="33" xfId="0" applyFont="1" applyBorder="1">
      <alignment vertical="center"/>
    </xf>
    <xf numFmtId="0" fontId="7" fillId="0" borderId="55" xfId="0" applyFont="1" applyFill="1" applyBorder="1" applyAlignment="1">
      <alignment horizontal="left"/>
    </xf>
    <xf numFmtId="0" fontId="7" fillId="0" borderId="84" xfId="6" applyFont="1" applyFill="1" applyBorder="1" applyAlignment="1"/>
    <xf numFmtId="0" fontId="7" fillId="0" borderId="2" xfId="6" applyFont="1" applyFill="1" applyBorder="1" applyAlignment="1"/>
    <xf numFmtId="0" fontId="7" fillId="0" borderId="82" xfId="6" applyFont="1" applyFill="1" applyBorder="1" applyAlignment="1"/>
    <xf numFmtId="0" fontId="7" fillId="0" borderId="11" xfId="6" applyFont="1" applyFill="1" applyBorder="1" applyAlignment="1"/>
    <xf numFmtId="0" fontId="7" fillId="0" borderId="91" xfId="6" applyFont="1" applyFill="1" applyBorder="1" applyAlignment="1"/>
    <xf numFmtId="0" fontId="7" fillId="0" borderId="3" xfId="6" applyFont="1" applyFill="1" applyBorder="1" applyAlignment="1"/>
    <xf numFmtId="0" fontId="7" fillId="0" borderId="4" xfId="6" applyFont="1" applyFill="1" applyBorder="1" applyAlignment="1"/>
    <xf numFmtId="0" fontId="7" fillId="0" borderId="79" xfId="6" applyFont="1" applyFill="1" applyBorder="1" applyAlignment="1"/>
    <xf numFmtId="0" fontId="7" fillId="0" borderId="18" xfId="6" applyFont="1" applyFill="1" applyBorder="1" applyAlignment="1"/>
    <xf numFmtId="0" fontId="7" fillId="0" borderId="44" xfId="6" applyFont="1" applyFill="1" applyBorder="1" applyAlignment="1"/>
    <xf numFmtId="0" fontId="7" fillId="0" borderId="17" xfId="6" applyFont="1" applyFill="1" applyBorder="1" applyAlignment="1"/>
    <xf numFmtId="0" fontId="7" fillId="0" borderId="85" xfId="0" applyFont="1" applyFill="1" applyBorder="1" applyAlignment="1"/>
    <xf numFmtId="0" fontId="7" fillId="0" borderId="63" xfId="0" applyFont="1" applyFill="1" applyBorder="1" applyAlignment="1"/>
    <xf numFmtId="0" fontId="7" fillId="0" borderId="86" xfId="0" applyFont="1" applyFill="1" applyBorder="1" applyAlignment="1"/>
    <xf numFmtId="0" fontId="7" fillId="0" borderId="10" xfId="0" applyFont="1" applyFill="1" applyBorder="1" applyAlignment="1">
      <alignment horizontal="right"/>
    </xf>
    <xf numFmtId="0" fontId="18" fillId="0" borderId="74" xfId="0" applyFont="1" applyBorder="1">
      <alignment vertical="center"/>
    </xf>
    <xf numFmtId="0" fontId="18" fillId="0" borderId="76" xfId="0" applyFont="1" applyBorder="1">
      <alignment vertical="center"/>
    </xf>
    <xf numFmtId="38" fontId="8" fillId="0" borderId="9" xfId="2" applyFont="1" applyFill="1" applyBorder="1" applyAlignment="1">
      <alignment vertical="center"/>
    </xf>
    <xf numFmtId="38" fontId="12" fillId="0" borderId="9" xfId="2" applyFont="1" applyFill="1" applyBorder="1" applyAlignment="1">
      <alignment vertical="center"/>
    </xf>
    <xf numFmtId="38" fontId="12" fillId="0" borderId="57" xfId="2" applyFont="1" applyFill="1" applyBorder="1" applyAlignment="1">
      <alignment vertical="center"/>
    </xf>
    <xf numFmtId="38" fontId="12" fillId="0" borderId="62" xfId="2" applyFont="1" applyFill="1" applyBorder="1" applyAlignment="1">
      <alignment vertical="center"/>
    </xf>
    <xf numFmtId="0" fontId="5" fillId="0" borderId="56" xfId="0" applyFont="1" applyFill="1" applyBorder="1" applyAlignment="1"/>
    <xf numFmtId="0" fontId="5" fillId="0" borderId="20" xfId="0" applyFont="1" applyFill="1" applyBorder="1" applyAlignment="1"/>
    <xf numFmtId="0" fontId="0" fillId="0" borderId="100" xfId="0" applyBorder="1">
      <alignment vertical="center"/>
    </xf>
    <xf numFmtId="0" fontId="7" fillId="0" borderId="98" xfId="0" applyFont="1" applyFill="1" applyBorder="1" applyAlignment="1">
      <alignment horizontal="right"/>
    </xf>
    <xf numFmtId="0" fontId="5" fillId="0" borderId="79" xfId="0" applyFont="1" applyFill="1" applyBorder="1" applyAlignment="1"/>
    <xf numFmtId="0" fontId="5" fillId="0" borderId="59" xfId="0" applyFont="1" applyFill="1" applyBorder="1" applyAlignment="1"/>
    <xf numFmtId="38" fontId="12" fillId="0" borderId="5" xfId="2" applyFont="1" applyFill="1" applyBorder="1" applyAlignment="1">
      <alignment vertical="center"/>
    </xf>
    <xf numFmtId="0" fontId="0" fillId="0" borderId="101" xfId="0" applyBorder="1">
      <alignment vertical="center"/>
    </xf>
    <xf numFmtId="0" fontId="7" fillId="0" borderId="102" xfId="0" applyFont="1" applyFill="1" applyBorder="1" applyAlignment="1">
      <alignment horizontal="left"/>
    </xf>
    <xf numFmtId="0" fontId="5" fillId="0" borderId="46" xfId="0" applyFont="1" applyFill="1" applyBorder="1" applyAlignment="1"/>
    <xf numFmtId="0" fontId="5" fillId="0" borderId="38" xfId="0" applyFont="1" applyFill="1" applyBorder="1" applyAlignment="1"/>
    <xf numFmtId="0" fontId="5" fillId="0" borderId="39" xfId="0" applyFont="1" applyFill="1" applyBorder="1" applyAlignment="1"/>
    <xf numFmtId="0" fontId="5" fillId="0" borderId="47" xfId="0" applyFont="1" applyFill="1" applyBorder="1" applyAlignment="1"/>
    <xf numFmtId="38" fontId="5" fillId="0" borderId="34" xfId="4" applyFont="1" applyFill="1" applyBorder="1" applyAlignment="1"/>
    <xf numFmtId="38" fontId="12" fillId="0" borderId="34" xfId="2" applyFont="1" applyFill="1" applyBorder="1" applyAlignment="1">
      <alignment vertical="center"/>
    </xf>
    <xf numFmtId="0" fontId="18" fillId="0" borderId="53" xfId="0" applyFont="1" applyBorder="1">
      <alignment vertical="center"/>
    </xf>
    <xf numFmtId="0" fontId="5" fillId="0" borderId="36" xfId="0" applyFont="1" applyFill="1" applyBorder="1" applyAlignment="1"/>
    <xf numFmtId="0" fontId="5" fillId="0" borderId="34" xfId="0" applyFont="1" applyFill="1" applyBorder="1" applyAlignment="1">
      <alignment horizontal="center" shrinkToFit="1"/>
    </xf>
    <xf numFmtId="0" fontId="5" fillId="0" borderId="5" xfId="0" applyFont="1" applyFill="1" applyBorder="1" applyAlignment="1">
      <alignment horizontal="center" shrinkToFit="1"/>
    </xf>
    <xf numFmtId="0" fontId="5" fillId="0" borderId="35" xfId="0" applyFont="1" applyFill="1" applyBorder="1" applyAlignment="1"/>
    <xf numFmtId="0" fontId="6" fillId="0" borderId="103" xfId="1" applyFont="1" applyFill="1" applyBorder="1" applyAlignment="1">
      <alignment horizontal="center" vertical="center"/>
    </xf>
    <xf numFmtId="0" fontId="7" fillId="0" borderId="98" xfId="0" applyFont="1" applyFill="1" applyBorder="1" applyAlignment="1">
      <alignment horizontal="left"/>
    </xf>
    <xf numFmtId="0" fontId="6" fillId="0" borderId="98" xfId="0" applyFont="1" applyFill="1" applyBorder="1" applyAlignment="1">
      <alignment horizontal="left"/>
    </xf>
    <xf numFmtId="0" fontId="7" fillId="0" borderId="105" xfId="0" applyFont="1" applyFill="1" applyBorder="1" applyAlignment="1">
      <alignment horizontal="right"/>
    </xf>
    <xf numFmtId="0" fontId="5" fillId="0" borderId="24" xfId="0" applyFont="1" applyFill="1" applyBorder="1" applyAlignment="1"/>
    <xf numFmtId="0" fontId="5" fillId="0" borderId="106" xfId="0" applyFont="1" applyFill="1" applyBorder="1" applyAlignment="1"/>
    <xf numFmtId="0" fontId="5" fillId="0" borderId="65" xfId="0" applyFont="1" applyFill="1" applyBorder="1" applyAlignment="1"/>
    <xf numFmtId="0" fontId="5" fillId="0" borderId="87" xfId="0" applyFont="1" applyFill="1" applyBorder="1" applyAlignment="1"/>
    <xf numFmtId="0" fontId="5" fillId="0" borderId="23" xfId="0" applyFont="1" applyFill="1" applyBorder="1" applyAlignment="1">
      <alignment horizontal="center" shrinkToFit="1"/>
    </xf>
    <xf numFmtId="0" fontId="5" fillId="0" borderId="68" xfId="0" applyFont="1" applyFill="1" applyBorder="1" applyAlignment="1"/>
    <xf numFmtId="38" fontId="12" fillId="0" borderId="23" xfId="2" applyFont="1" applyFill="1" applyBorder="1" applyAlignment="1">
      <alignment vertical="center"/>
    </xf>
    <xf numFmtId="0" fontId="11" fillId="2" borderId="107" xfId="1" applyFont="1" applyFill="1" applyBorder="1" applyAlignment="1">
      <alignment vertical="center"/>
    </xf>
    <xf numFmtId="38" fontId="6" fillId="0" borderId="5" xfId="4" applyFont="1" applyFill="1" applyBorder="1" applyAlignment="1"/>
    <xf numFmtId="0" fontId="5" fillId="0" borderId="62" xfId="0" applyFont="1" applyFill="1" applyBorder="1" applyAlignment="1">
      <alignment horizontal="center" shrinkToFit="1"/>
    </xf>
    <xf numFmtId="0" fontId="6" fillId="0" borderId="16" xfId="1" applyFont="1" applyFill="1" applyBorder="1" applyAlignment="1">
      <alignment horizontal="center"/>
    </xf>
    <xf numFmtId="0" fontId="20" fillId="0" borderId="104" xfId="0" applyFont="1" applyBorder="1">
      <alignment vertical="center"/>
    </xf>
    <xf numFmtId="0" fontId="7" fillId="0" borderId="21" xfId="6" applyFont="1" applyFill="1" applyBorder="1" applyAlignment="1"/>
    <xf numFmtId="0" fontId="7" fillId="0" borderId="63" xfId="6" applyFont="1" applyFill="1" applyBorder="1" applyAlignment="1"/>
    <xf numFmtId="0" fontId="7" fillId="0" borderId="54" xfId="6" applyFont="1" applyFill="1" applyBorder="1" applyAlignment="1"/>
    <xf numFmtId="0" fontId="7" fillId="0" borderId="62" xfId="1" applyFont="1" applyFill="1" applyBorder="1" applyAlignment="1">
      <alignment horizontal="center"/>
    </xf>
    <xf numFmtId="0" fontId="8" fillId="0" borderId="37" xfId="0" applyFont="1" applyFill="1" applyBorder="1" applyAlignment="1"/>
    <xf numFmtId="0" fontId="7" fillId="0" borderId="15" xfId="6" applyFont="1" applyFill="1" applyBorder="1" applyAlignment="1">
      <alignment shrinkToFit="1"/>
    </xf>
    <xf numFmtId="0" fontId="5" fillId="0" borderId="57" xfId="6" applyFont="1" applyFill="1" applyBorder="1" applyAlignment="1">
      <alignment horizontal="left"/>
    </xf>
    <xf numFmtId="0" fontId="7" fillId="0" borderId="61" xfId="6" applyFont="1" applyFill="1" applyBorder="1" applyAlignment="1"/>
    <xf numFmtId="0" fontId="7" fillId="0" borderId="32" xfId="6" applyFont="1" applyFill="1" applyBorder="1" applyAlignment="1"/>
    <xf numFmtId="0" fontId="7" fillId="0" borderId="15" xfId="0" applyFont="1" applyFill="1" applyBorder="1" applyAlignment="1">
      <alignment horizontal="right"/>
    </xf>
    <xf numFmtId="0" fontId="7" fillId="0" borderId="58" xfId="0" applyFont="1" applyFill="1" applyBorder="1" applyAlignment="1"/>
    <xf numFmtId="0" fontId="5" fillId="0" borderId="58" xfId="0" applyFont="1" applyFill="1" applyBorder="1" applyAlignment="1"/>
    <xf numFmtId="0" fontId="8" fillId="0" borderId="37" xfId="0" applyFont="1" applyFill="1" applyBorder="1" applyAlignment="1">
      <alignment shrinkToFit="1"/>
    </xf>
    <xf numFmtId="0" fontId="7" fillId="0" borderId="9" xfId="1" applyFont="1" applyFill="1" applyBorder="1" applyAlignment="1">
      <alignment horizontal="right"/>
    </xf>
    <xf numFmtId="0" fontId="7" fillId="0" borderId="57" xfId="1" applyFont="1" applyFill="1" applyBorder="1" applyAlignment="1">
      <alignment horizontal="right"/>
    </xf>
    <xf numFmtId="0" fontId="17" fillId="0" borderId="27" xfId="0" applyFont="1" applyBorder="1">
      <alignment vertical="center"/>
    </xf>
    <xf numFmtId="0" fontId="19" fillId="0" borderId="54" xfId="0" applyFont="1" applyFill="1" applyBorder="1" applyAlignment="1">
      <alignment horizontal="right"/>
    </xf>
    <xf numFmtId="0" fontId="19" fillId="0" borderId="36" xfId="0" applyFont="1" applyFill="1" applyBorder="1" applyAlignment="1">
      <alignment horizontal="right"/>
    </xf>
    <xf numFmtId="38" fontId="12" fillId="0" borderId="97" xfId="2" applyFont="1" applyFill="1" applyBorder="1" applyAlignment="1">
      <alignment vertical="center"/>
    </xf>
    <xf numFmtId="38" fontId="5" fillId="0" borderId="78" xfId="4" applyFont="1" applyFill="1" applyBorder="1" applyAlignment="1"/>
    <xf numFmtId="0" fontId="5" fillId="0" borderId="5" xfId="0" applyFont="1" applyFill="1" applyBorder="1" applyAlignment="1"/>
    <xf numFmtId="0" fontId="5" fillId="0" borderId="23" xfId="0" applyFont="1" applyFill="1" applyBorder="1" applyAlignment="1"/>
    <xf numFmtId="0" fontId="7" fillId="0" borderId="55" xfId="6" applyFont="1" applyFill="1" applyBorder="1" applyAlignment="1">
      <alignment horizontal="right"/>
    </xf>
    <xf numFmtId="0" fontId="5" fillId="0" borderId="62" xfId="6" applyFont="1" applyFill="1" applyBorder="1" applyAlignment="1"/>
    <xf numFmtId="0" fontId="6" fillId="0" borderId="37" xfId="0" applyFont="1" applyFill="1" applyBorder="1" applyAlignment="1">
      <alignment shrinkToFit="1"/>
    </xf>
    <xf numFmtId="0" fontId="7" fillId="0" borderId="84" xfId="0" applyFont="1" applyFill="1" applyBorder="1" applyAlignment="1">
      <alignment horizontal="center" shrinkToFit="1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shrinkToFit="1"/>
    </xf>
    <xf numFmtId="38" fontId="6" fillId="0" borderId="0" xfId="4" applyFont="1" applyFill="1" applyBorder="1" applyAlignment="1"/>
    <xf numFmtId="38" fontId="12" fillId="0" borderId="0" xfId="2" applyFont="1" applyFill="1" applyBorder="1" applyAlignment="1">
      <alignment vertical="center"/>
    </xf>
    <xf numFmtId="38" fontId="6" fillId="0" borderId="23" xfId="4" applyFont="1" applyFill="1" applyBorder="1" applyAlignment="1"/>
    <xf numFmtId="0" fontId="22" fillId="0" borderId="102" xfId="3" applyFont="1" applyBorder="1" applyAlignment="1">
      <alignment vertical="center"/>
    </xf>
    <xf numFmtId="0" fontId="23" fillId="0" borderId="102" xfId="3" applyFont="1" applyBorder="1" applyAlignment="1">
      <alignment vertical="center"/>
    </xf>
    <xf numFmtId="0" fontId="21" fillId="0" borderId="70" xfId="3" applyFont="1" applyBorder="1" applyAlignment="1">
      <alignment vertical="center"/>
    </xf>
    <xf numFmtId="0" fontId="21" fillId="0" borderId="71" xfId="3" applyFont="1" applyBorder="1" applyAlignment="1">
      <alignment horizontal="center" vertical="center"/>
    </xf>
    <xf numFmtId="0" fontId="21" fillId="0" borderId="50" xfId="3" applyFont="1" applyBorder="1" applyAlignment="1">
      <alignment horizontal="center" vertical="center"/>
    </xf>
    <xf numFmtId="0" fontId="21" fillId="0" borderId="72" xfId="3" applyNumberFormat="1" applyFont="1" applyBorder="1" applyAlignment="1">
      <alignment horizontal="center" vertical="center" wrapText="1"/>
    </xf>
    <xf numFmtId="0" fontId="21" fillId="0" borderId="71" xfId="3" applyNumberFormat="1" applyFont="1" applyBorder="1" applyAlignment="1">
      <alignment horizontal="center" vertical="center" wrapText="1"/>
    </xf>
    <xf numFmtId="0" fontId="21" fillId="0" borderId="24" xfId="3" applyNumberFormat="1" applyFont="1" applyBorder="1" applyAlignment="1">
      <alignment vertical="center"/>
    </xf>
    <xf numFmtId="0" fontId="21" fillId="0" borderId="69" xfId="3" applyNumberFormat="1" applyFont="1" applyBorder="1" applyAlignment="1">
      <alignment horizontal="center" vertical="center" wrapText="1"/>
    </xf>
    <xf numFmtId="0" fontId="21" fillId="0" borderId="46" xfId="3" applyFont="1" applyBorder="1" applyAlignment="1">
      <alignment vertical="center"/>
    </xf>
    <xf numFmtId="0" fontId="21" fillId="0" borderId="34" xfId="3" applyFont="1" applyBorder="1" applyAlignment="1">
      <alignment vertical="center"/>
    </xf>
    <xf numFmtId="0" fontId="6" fillId="0" borderId="109" xfId="0" applyFont="1" applyFill="1" applyBorder="1" applyAlignment="1"/>
    <xf numFmtId="0" fontId="7" fillId="0" borderId="110" xfId="0" applyFont="1" applyFill="1" applyBorder="1" applyAlignment="1"/>
    <xf numFmtId="38" fontId="6" fillId="0" borderId="109" xfId="4" applyFont="1" applyFill="1" applyBorder="1" applyAlignment="1"/>
    <xf numFmtId="0" fontId="6" fillId="0" borderId="9" xfId="0" applyFont="1" applyFill="1" applyBorder="1" applyAlignment="1"/>
    <xf numFmtId="0" fontId="7" fillId="0" borderId="20" xfId="0" applyFont="1" applyFill="1" applyBorder="1" applyAlignment="1"/>
    <xf numFmtId="0" fontId="6" fillId="0" borderId="111" xfId="0" applyFont="1" applyFill="1" applyBorder="1" applyAlignment="1">
      <alignment horizontal="center" shrinkToFit="1"/>
    </xf>
    <xf numFmtId="0" fontId="0" fillId="0" borderId="112" xfId="0" applyBorder="1">
      <alignment vertical="center"/>
    </xf>
    <xf numFmtId="0" fontId="7" fillId="0" borderId="20" xfId="0" applyFont="1" applyFill="1" applyBorder="1" applyAlignment="1">
      <alignment horizontal="right"/>
    </xf>
    <xf numFmtId="0" fontId="7" fillId="0" borderId="36" xfId="0" applyFont="1" applyFill="1" applyBorder="1" applyAlignment="1"/>
    <xf numFmtId="0" fontId="7" fillId="0" borderId="16" xfId="0" applyFont="1" applyFill="1" applyBorder="1" applyAlignment="1"/>
    <xf numFmtId="0" fontId="18" fillId="0" borderId="9" xfId="0" applyFont="1" applyBorder="1" applyAlignment="1"/>
    <xf numFmtId="0" fontId="8" fillId="0" borderId="9" xfId="0" applyFont="1" applyFill="1" applyBorder="1" applyAlignment="1">
      <alignment horizontal="center" shrinkToFit="1"/>
    </xf>
    <xf numFmtId="0" fontId="6" fillId="0" borderId="57" xfId="1" applyFont="1" applyFill="1" applyBorder="1" applyAlignment="1">
      <alignment horizontal="center"/>
    </xf>
    <xf numFmtId="0" fontId="7" fillId="0" borderId="20" xfId="0" applyFont="1" applyFill="1" applyBorder="1" applyAlignment="1">
      <alignment horizontal="left"/>
    </xf>
    <xf numFmtId="0" fontId="7" fillId="0" borderId="8" xfId="0" applyFont="1" applyFill="1" applyBorder="1" applyAlignment="1"/>
    <xf numFmtId="38" fontId="6" fillId="0" borderId="36" xfId="4" applyFont="1" applyFill="1" applyBorder="1" applyAlignment="1"/>
    <xf numFmtId="0" fontId="7" fillId="0" borderId="31" xfId="0" applyFont="1" applyFill="1" applyBorder="1" applyAlignment="1"/>
    <xf numFmtId="0" fontId="7" fillId="0" borderId="9" xfId="6" applyFont="1" applyFill="1" applyBorder="1" applyAlignment="1"/>
    <xf numFmtId="0" fontId="7" fillId="0" borderId="9" xfId="0" applyFont="1" applyFill="1" applyBorder="1" applyAlignment="1">
      <alignment horizontal="right"/>
    </xf>
    <xf numFmtId="0" fontId="6" fillId="0" borderId="9" xfId="1" applyFont="1" applyFill="1" applyBorder="1" applyAlignment="1">
      <alignment horizontal="center"/>
    </xf>
    <xf numFmtId="0" fontId="6" fillId="0" borderId="109" xfId="1" applyFont="1" applyFill="1" applyBorder="1" applyAlignment="1">
      <alignment horizontal="center"/>
    </xf>
    <xf numFmtId="0" fontId="7" fillId="0" borderId="79" xfId="0" applyFont="1" applyFill="1" applyBorder="1" applyAlignment="1"/>
    <xf numFmtId="0" fontId="5" fillId="0" borderId="44" xfId="0" applyFont="1" applyFill="1" applyBorder="1" applyAlignment="1"/>
    <xf numFmtId="0" fontId="7" fillId="0" borderId="57" xfId="6" applyFont="1" applyFill="1" applyBorder="1" applyAlignment="1"/>
    <xf numFmtId="0" fontId="7" fillId="0" borderId="60" xfId="6" applyFont="1" applyFill="1" applyBorder="1" applyAlignment="1">
      <alignment horizontal="right" shrinkToFit="1"/>
    </xf>
    <xf numFmtId="0" fontId="6" fillId="0" borderId="6" xfId="1" applyFont="1" applyFill="1" applyBorder="1" applyAlignment="1">
      <alignment horizontal="center"/>
    </xf>
    <xf numFmtId="0" fontId="7" fillId="0" borderId="16" xfId="6" applyFont="1" applyFill="1" applyBorder="1" applyAlignment="1"/>
    <xf numFmtId="0" fontId="6" fillId="0" borderId="60" xfId="0" applyFont="1" applyFill="1" applyBorder="1" applyAlignment="1"/>
    <xf numFmtId="0" fontId="6" fillId="0" borderId="6" xfId="0" applyFont="1" applyFill="1" applyBorder="1" applyAlignment="1"/>
    <xf numFmtId="0" fontId="7" fillId="0" borderId="113" xfId="0" applyFont="1" applyFill="1" applyBorder="1" applyAlignment="1"/>
    <xf numFmtId="0" fontId="7" fillId="0" borderId="42" xfId="0" applyFont="1" applyFill="1" applyBorder="1" applyAlignment="1"/>
    <xf numFmtId="0" fontId="6" fillId="0" borderId="17" xfId="0" applyFont="1" applyFill="1" applyBorder="1" applyAlignment="1">
      <alignment horizontal="center" shrinkToFit="1"/>
    </xf>
    <xf numFmtId="0" fontId="17" fillId="0" borderId="41" xfId="0" applyFont="1" applyBorder="1">
      <alignment vertical="center"/>
    </xf>
    <xf numFmtId="0" fontId="7" fillId="0" borderId="110" xfId="0" applyFont="1" applyFill="1" applyBorder="1" applyAlignment="1">
      <alignment horizontal="right"/>
    </xf>
    <xf numFmtId="0" fontId="7" fillId="0" borderId="115" xfId="0" applyFont="1" applyFill="1" applyBorder="1" applyAlignment="1"/>
    <xf numFmtId="0" fontId="18" fillId="0" borderId="112" xfId="0" applyFont="1" applyBorder="1">
      <alignment vertical="center"/>
    </xf>
    <xf numFmtId="38" fontId="6" fillId="0" borderId="111" xfId="4" applyFont="1" applyFill="1" applyBorder="1" applyAlignment="1"/>
    <xf numFmtId="0" fontId="20" fillId="0" borderId="9" xfId="0" applyFont="1" applyFill="1" applyBorder="1" applyAlignment="1"/>
    <xf numFmtId="38" fontId="7" fillId="0" borderId="9" xfId="2" applyFont="1" applyFill="1" applyBorder="1" applyAlignment="1"/>
    <xf numFmtId="38" fontId="7" fillId="0" borderId="12" xfId="2" applyFont="1" applyFill="1" applyBorder="1" applyAlignment="1"/>
    <xf numFmtId="38" fontId="6" fillId="0" borderId="6" xfId="4" applyFont="1" applyFill="1" applyBorder="1" applyAlignment="1"/>
    <xf numFmtId="38" fontId="7" fillId="0" borderId="9" xfId="4" applyFont="1" applyFill="1" applyBorder="1" applyAlignment="1"/>
    <xf numFmtId="38" fontId="6" fillId="0" borderId="9" xfId="4" applyFont="1" applyFill="1" applyBorder="1" applyAlignment="1"/>
    <xf numFmtId="38" fontId="7" fillId="0" borderId="61" xfId="2" applyFont="1" applyFill="1" applyBorder="1" applyAlignment="1"/>
    <xf numFmtId="38" fontId="7" fillId="0" borderId="57" xfId="4" applyFont="1" applyFill="1" applyBorder="1" applyAlignment="1"/>
    <xf numFmtId="38" fontId="6" fillId="0" borderId="16" xfId="4" applyFont="1" applyFill="1" applyBorder="1" applyAlignment="1"/>
    <xf numFmtId="38" fontId="6" fillId="0" borderId="111" xfId="2" applyFont="1" applyFill="1" applyBorder="1" applyAlignment="1"/>
    <xf numFmtId="0" fontId="5" fillId="0" borderId="16" xfId="0" applyFont="1" applyFill="1" applyBorder="1" applyAlignment="1"/>
    <xf numFmtId="38" fontId="6" fillId="0" borderId="5" xfId="4" applyFont="1" applyFill="1" applyBorder="1" applyAlignment="1">
      <alignment horizontal="right"/>
    </xf>
    <xf numFmtId="38" fontId="6" fillId="0" borderId="8" xfId="4" applyFont="1" applyFill="1" applyBorder="1" applyAlignment="1">
      <alignment horizontal="right"/>
    </xf>
    <xf numFmtId="0" fontId="5" fillId="0" borderId="52" xfId="0" applyFont="1" applyFill="1" applyBorder="1" applyAlignment="1"/>
    <xf numFmtId="0" fontId="5" fillId="0" borderId="78" xfId="0" applyFont="1" applyFill="1" applyBorder="1" applyAlignment="1"/>
    <xf numFmtId="38" fontId="6" fillId="0" borderId="115" xfId="4" applyFont="1" applyFill="1" applyBorder="1" applyAlignment="1"/>
    <xf numFmtId="0" fontId="6" fillId="0" borderId="110" xfId="0" applyFont="1" applyFill="1" applyBorder="1" applyAlignment="1"/>
    <xf numFmtId="0" fontId="20" fillId="0" borderId="20" xfId="0" applyFont="1" applyBorder="1" applyAlignment="1"/>
    <xf numFmtId="0" fontId="7" fillId="0" borderId="20" xfId="6" applyFont="1" applyFill="1" applyBorder="1" applyAlignment="1"/>
    <xf numFmtId="0" fontId="7" fillId="0" borderId="113" xfId="6" applyFont="1" applyFill="1" applyBorder="1" applyAlignment="1"/>
    <xf numFmtId="0" fontId="7" fillId="0" borderId="56" xfId="6" applyFont="1" applyFill="1" applyBorder="1" applyAlignment="1"/>
    <xf numFmtId="0" fontId="6" fillId="0" borderId="113" xfId="0" applyFont="1" applyFill="1" applyBorder="1" applyAlignment="1"/>
    <xf numFmtId="0" fontId="18" fillId="0" borderId="20" xfId="0" applyFont="1" applyBorder="1" applyAlignment="1"/>
    <xf numFmtId="0" fontId="6" fillId="0" borderId="20" xfId="0" applyFont="1" applyFill="1" applyBorder="1" applyAlignment="1"/>
    <xf numFmtId="0" fontId="7" fillId="0" borderId="58" xfId="6" applyFont="1" applyFill="1" applyBorder="1" applyAlignment="1"/>
    <xf numFmtId="0" fontId="7" fillId="0" borderId="60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 shrinkToFit="1"/>
    </xf>
    <xf numFmtId="0" fontId="5" fillId="0" borderId="6" xfId="0" applyFont="1" applyFill="1" applyBorder="1" applyAlignment="1"/>
    <xf numFmtId="38" fontId="7" fillId="0" borderId="6" xfId="4" applyFont="1" applyFill="1" applyBorder="1" applyAlignment="1"/>
    <xf numFmtId="0" fontId="7" fillId="0" borderId="37" xfId="0" applyFont="1" applyFill="1" applyBorder="1" applyAlignment="1">
      <alignment horizontal="left"/>
    </xf>
    <xf numFmtId="0" fontId="7" fillId="0" borderId="56" xfId="0" applyFont="1" applyFill="1" applyBorder="1" applyAlignment="1"/>
    <xf numFmtId="0" fontId="5" fillId="0" borderId="16" xfId="0" applyFont="1" applyFill="1" applyBorder="1" applyAlignment="1">
      <alignment horizontal="center" shrinkToFit="1"/>
    </xf>
    <xf numFmtId="0" fontId="8" fillId="0" borderId="16" xfId="0" applyFont="1" applyFill="1" applyBorder="1" applyAlignment="1"/>
    <xf numFmtId="38" fontId="6" fillId="0" borderId="8" xfId="4" applyFont="1" applyFill="1" applyBorder="1" applyAlignment="1"/>
    <xf numFmtId="38" fontId="13" fillId="0" borderId="5" xfId="2" applyFont="1" applyFill="1" applyBorder="1" applyAlignme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right"/>
    </xf>
    <xf numFmtId="38" fontId="8" fillId="0" borderId="34" xfId="4" applyFont="1" applyFill="1" applyBorder="1" applyAlignment="1"/>
    <xf numFmtId="38" fontId="6" fillId="0" borderId="34" xfId="2" applyFont="1" applyFill="1" applyBorder="1" applyAlignment="1">
      <alignment vertical="center"/>
    </xf>
    <xf numFmtId="38" fontId="7" fillId="0" borderId="8" xfId="2" applyFont="1" applyFill="1" applyBorder="1" applyAlignment="1"/>
    <xf numFmtId="38" fontId="7" fillId="0" borderId="21" xfId="2" applyFont="1" applyFill="1" applyBorder="1" applyAlignment="1"/>
    <xf numFmtId="38" fontId="7" fillId="0" borderId="62" xfId="4" applyFont="1" applyFill="1" applyBorder="1" applyAlignment="1"/>
    <xf numFmtId="38" fontId="7" fillId="0" borderId="34" xfId="4" applyFont="1" applyFill="1" applyBorder="1" applyAlignment="1"/>
    <xf numFmtId="38" fontId="7" fillId="0" borderId="5" xfId="2" applyFont="1" applyFill="1" applyBorder="1" applyAlignment="1">
      <alignment vertical="center"/>
    </xf>
    <xf numFmtId="38" fontId="6" fillId="0" borderId="5" xfId="2" applyFont="1" applyFill="1" applyBorder="1" applyAlignment="1">
      <alignment vertical="center"/>
    </xf>
    <xf numFmtId="0" fontId="7" fillId="0" borderId="88" xfId="0" applyFont="1" applyFill="1" applyBorder="1" applyAlignment="1">
      <alignment horizontal="right"/>
    </xf>
    <xf numFmtId="0" fontId="19" fillId="0" borderId="31" xfId="0" applyFont="1" applyFill="1" applyBorder="1" applyAlignment="1">
      <alignment horizontal="right"/>
    </xf>
    <xf numFmtId="38" fontId="12" fillId="0" borderId="16" xfId="2" applyFont="1" applyFill="1" applyBorder="1" applyAlignment="1">
      <alignment vertical="center"/>
    </xf>
    <xf numFmtId="0" fontId="0" fillId="0" borderId="77" xfId="0" applyBorder="1">
      <alignment vertical="center"/>
    </xf>
    <xf numFmtId="38" fontId="6" fillId="0" borderId="16" xfId="2" applyFont="1" applyFill="1" applyBorder="1" applyAlignment="1">
      <alignment vertical="center"/>
    </xf>
    <xf numFmtId="0" fontId="7" fillId="0" borderId="117" xfId="0" applyFont="1" applyFill="1" applyBorder="1" applyAlignment="1">
      <alignment horizontal="right"/>
    </xf>
    <xf numFmtId="0" fontId="5" fillId="0" borderId="119" xfId="0" applyFont="1" applyFill="1" applyBorder="1" applyAlignment="1"/>
    <xf numFmtId="0" fontId="5" fillId="0" borderId="120" xfId="0" applyFont="1" applyFill="1" applyBorder="1" applyAlignment="1"/>
    <xf numFmtId="0" fontId="5" fillId="0" borderId="121" xfId="0" applyFont="1" applyFill="1" applyBorder="1" applyAlignment="1"/>
    <xf numFmtId="0" fontId="5" fillId="0" borderId="122" xfId="0" applyFont="1" applyFill="1" applyBorder="1" applyAlignment="1">
      <alignment horizontal="center" shrinkToFit="1"/>
    </xf>
    <xf numFmtId="0" fontId="5" fillId="0" borderId="122" xfId="0" applyFont="1" applyFill="1" applyBorder="1" applyAlignment="1"/>
    <xf numFmtId="0" fontId="19" fillId="0" borderId="123" xfId="0" applyFont="1" applyFill="1" applyBorder="1" applyAlignment="1">
      <alignment horizontal="right"/>
    </xf>
    <xf numFmtId="38" fontId="6" fillId="0" borderId="122" xfId="2" applyFont="1" applyFill="1" applyBorder="1" applyAlignment="1">
      <alignment vertical="center"/>
    </xf>
    <xf numFmtId="0" fontId="0" fillId="0" borderId="124" xfId="0" applyBorder="1">
      <alignment vertical="center"/>
    </xf>
    <xf numFmtId="38" fontId="5" fillId="0" borderId="36" xfId="4" applyFont="1" applyFill="1" applyBorder="1" applyAlignment="1"/>
    <xf numFmtId="38" fontId="7" fillId="0" borderId="9" xfId="2" applyFont="1" applyFill="1" applyBorder="1" applyAlignment="1">
      <alignment vertical="center"/>
    </xf>
    <xf numFmtId="0" fontId="19" fillId="0" borderId="32" xfId="0" applyFont="1" applyFill="1" applyBorder="1" applyAlignment="1">
      <alignment horizontal="right"/>
    </xf>
    <xf numFmtId="0" fontId="0" fillId="0" borderId="76" xfId="0" applyBorder="1">
      <alignment vertical="center"/>
    </xf>
    <xf numFmtId="0" fontId="5" fillId="0" borderId="97" xfId="0" applyFont="1" applyFill="1" applyBorder="1" applyAlignment="1"/>
    <xf numFmtId="38" fontId="5" fillId="0" borderId="80" xfId="4" applyFont="1" applyFill="1" applyBorder="1" applyAlignment="1"/>
    <xf numFmtId="0" fontId="6" fillId="0" borderId="51" xfId="1" applyFont="1" applyFill="1" applyBorder="1" applyAlignment="1">
      <alignment vertical="center"/>
    </xf>
    <xf numFmtId="0" fontId="6" fillId="0" borderId="54" xfId="1" applyFont="1" applyFill="1" applyBorder="1" applyAlignment="1">
      <alignment horizontal="center" vertical="center"/>
    </xf>
    <xf numFmtId="0" fontId="5" fillId="0" borderId="31" xfId="6" applyFont="1" applyFill="1" applyBorder="1" applyAlignment="1"/>
    <xf numFmtId="0" fontId="5" fillId="0" borderId="36" xfId="6" applyFont="1" applyFill="1" applyBorder="1" applyAlignment="1"/>
    <xf numFmtId="0" fontId="6" fillId="4" borderId="125" xfId="1" applyFont="1" applyFill="1" applyBorder="1" applyAlignment="1">
      <alignment vertical="center"/>
    </xf>
    <xf numFmtId="0" fontId="6" fillId="0" borderId="99" xfId="1" applyFont="1" applyFill="1" applyBorder="1" applyAlignment="1">
      <alignment vertical="center"/>
    </xf>
    <xf numFmtId="0" fontId="7" fillId="0" borderId="88" xfId="6" applyFont="1" applyFill="1" applyBorder="1" applyAlignment="1">
      <alignment horizontal="left"/>
    </xf>
    <xf numFmtId="0" fontId="7" fillId="0" borderId="89" xfId="6" applyFont="1" applyFill="1" applyBorder="1" applyAlignment="1">
      <alignment horizontal="right"/>
    </xf>
    <xf numFmtId="38" fontId="5" fillId="0" borderId="16" xfId="4" applyFont="1" applyFill="1" applyBorder="1" applyAlignment="1"/>
    <xf numFmtId="0" fontId="0" fillId="0" borderId="77" xfId="0" applyFill="1" applyBorder="1">
      <alignment vertical="center"/>
    </xf>
    <xf numFmtId="38" fontId="6" fillId="0" borderId="79" xfId="4" applyFont="1" applyFill="1" applyBorder="1" applyAlignment="1"/>
    <xf numFmtId="0" fontId="7" fillId="0" borderId="16" xfId="0" applyFont="1" applyFill="1" applyBorder="1" applyAlignment="1">
      <alignment horizontal="left"/>
    </xf>
    <xf numFmtId="38" fontId="6" fillId="0" borderId="8" xfId="2" applyFont="1" applyFill="1" applyBorder="1" applyAlignment="1"/>
    <xf numFmtId="0" fontId="7" fillId="0" borderId="37" xfId="0" applyFont="1" applyFill="1" applyBorder="1" applyAlignment="1">
      <alignment horizontal="right"/>
    </xf>
    <xf numFmtId="0" fontId="7" fillId="0" borderId="29" xfId="0" applyFont="1" applyFill="1" applyBorder="1" applyAlignment="1">
      <alignment horizontal="left"/>
    </xf>
    <xf numFmtId="0" fontId="7" fillId="0" borderId="5" xfId="0" applyFont="1" applyFill="1" applyBorder="1" applyAlignment="1"/>
    <xf numFmtId="0" fontId="7" fillId="0" borderId="59" xfId="0" applyFont="1" applyFill="1" applyBorder="1" applyAlignment="1"/>
    <xf numFmtId="0" fontId="7" fillId="0" borderId="44" xfId="0" applyFont="1" applyFill="1" applyBorder="1" applyAlignment="1"/>
    <xf numFmtId="0" fontId="6" fillId="0" borderId="79" xfId="0" applyFont="1" applyFill="1" applyBorder="1" applyAlignment="1">
      <alignment horizontal="center" shrinkToFit="1"/>
    </xf>
    <xf numFmtId="0" fontId="6" fillId="0" borderId="5" xfId="1" applyFont="1" applyFill="1" applyBorder="1" applyAlignment="1">
      <alignment horizontal="center"/>
    </xf>
    <xf numFmtId="38" fontId="6" fillId="0" borderId="79" xfId="2" applyFont="1" applyFill="1" applyBorder="1" applyAlignment="1"/>
    <xf numFmtId="0" fontId="7" fillId="0" borderId="126" xfId="0" applyFont="1" applyFill="1" applyBorder="1" applyAlignment="1">
      <alignment horizontal="right"/>
    </xf>
    <xf numFmtId="0" fontId="7" fillId="0" borderId="97" xfId="0" applyFont="1" applyFill="1" applyBorder="1" applyAlignment="1">
      <alignment horizontal="left"/>
    </xf>
    <xf numFmtId="0" fontId="7" fillId="0" borderId="93" xfId="0" applyFont="1" applyFill="1" applyBorder="1" applyAlignment="1"/>
    <xf numFmtId="0" fontId="7" fillId="0" borderId="81" xfId="0" applyFont="1" applyFill="1" applyBorder="1" applyAlignment="1"/>
    <xf numFmtId="0" fontId="7" fillId="0" borderId="80" xfId="0" applyFont="1" applyFill="1" applyBorder="1" applyAlignment="1"/>
    <xf numFmtId="38" fontId="7" fillId="0" borderId="97" xfId="4" applyFont="1" applyFill="1" applyBorder="1" applyAlignment="1"/>
    <xf numFmtId="38" fontId="7" fillId="0" borderId="93" xfId="4" applyFont="1" applyFill="1" applyBorder="1" applyAlignment="1"/>
    <xf numFmtId="0" fontId="0" fillId="0" borderId="127" xfId="0" applyBorder="1">
      <alignment vertical="center"/>
    </xf>
    <xf numFmtId="38" fontId="7" fillId="0" borderId="16" xfId="4" applyFont="1" applyFill="1" applyBorder="1" applyAlignment="1"/>
    <xf numFmtId="0" fontId="6" fillId="0" borderId="0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7" fillId="0" borderId="89" xfId="0" applyFont="1" applyFill="1" applyBorder="1" applyAlignment="1">
      <alignment horizontal="left"/>
    </xf>
    <xf numFmtId="38" fontId="7" fillId="0" borderId="44" xfId="4" applyFont="1" applyFill="1" applyBorder="1" applyAlignment="1"/>
    <xf numFmtId="0" fontId="7" fillId="0" borderId="60" xfId="6" applyFont="1" applyFill="1" applyBorder="1" applyAlignment="1">
      <alignment horizontal="right"/>
    </xf>
    <xf numFmtId="0" fontId="7" fillId="0" borderId="128" xfId="6" applyFont="1" applyFill="1" applyBorder="1" applyAlignment="1"/>
    <xf numFmtId="0" fontId="7" fillId="0" borderId="129" xfId="6" applyFont="1" applyFill="1" applyBorder="1" applyAlignment="1"/>
    <xf numFmtId="38" fontId="7" fillId="0" borderId="17" xfId="2" applyFont="1" applyFill="1" applyBorder="1" applyAlignment="1"/>
    <xf numFmtId="0" fontId="6" fillId="0" borderId="16" xfId="0" applyFont="1" applyFill="1" applyBorder="1" applyAlignment="1">
      <alignment horizontal="center"/>
    </xf>
    <xf numFmtId="0" fontId="7" fillId="0" borderId="57" xfId="0" applyFont="1" applyFill="1" applyBorder="1" applyAlignment="1"/>
    <xf numFmtId="0" fontId="7" fillId="0" borderId="62" xfId="0" applyFont="1" applyFill="1" applyBorder="1" applyAlignment="1"/>
    <xf numFmtId="0" fontId="7" fillId="0" borderId="32" xfId="0" applyFont="1" applyFill="1" applyBorder="1" applyAlignment="1"/>
    <xf numFmtId="0" fontId="7" fillId="0" borderId="47" xfId="0" applyFont="1" applyFill="1" applyBorder="1" applyAlignment="1"/>
    <xf numFmtId="38" fontId="7" fillId="0" borderId="36" xfId="4" applyFont="1" applyFill="1" applyBorder="1" applyAlignment="1"/>
    <xf numFmtId="38" fontId="7" fillId="0" borderId="32" xfId="4" applyFont="1" applyFill="1" applyBorder="1" applyAlignment="1"/>
    <xf numFmtId="38" fontId="7" fillId="0" borderId="62" xfId="2" applyFont="1" applyFill="1" applyBorder="1" applyAlignment="1">
      <alignment vertical="center"/>
    </xf>
    <xf numFmtId="0" fontId="7" fillId="0" borderId="36" xfId="0" applyFont="1" applyFill="1" applyBorder="1" applyAlignment="1">
      <alignment horizontal="left"/>
    </xf>
    <xf numFmtId="0" fontId="5" fillId="0" borderId="130" xfId="0" applyFont="1" applyFill="1" applyBorder="1" applyAlignment="1"/>
    <xf numFmtId="38" fontId="6" fillId="0" borderId="16" xfId="5" applyFont="1" applyFill="1" applyBorder="1" applyAlignment="1"/>
    <xf numFmtId="38" fontId="7" fillId="0" borderId="9" xfId="5" applyFont="1" applyFill="1" applyBorder="1" applyAlignment="1"/>
    <xf numFmtId="38" fontId="7" fillId="0" borderId="36" xfId="5" applyFont="1" applyFill="1" applyBorder="1" applyAlignment="1"/>
    <xf numFmtId="38" fontId="7" fillId="0" borderId="32" xfId="5" applyFont="1" applyFill="1" applyBorder="1" applyAlignment="1"/>
    <xf numFmtId="38" fontId="7" fillId="0" borderId="5" xfId="4" applyFont="1" applyFill="1" applyBorder="1" applyAlignment="1"/>
    <xf numFmtId="0" fontId="17" fillId="0" borderId="77" xfId="0" applyFont="1" applyBorder="1">
      <alignment vertical="center"/>
    </xf>
    <xf numFmtId="0" fontId="18" fillId="0" borderId="77" xfId="0" applyFont="1" applyBorder="1">
      <alignment vertical="center"/>
    </xf>
    <xf numFmtId="0" fontId="18" fillId="0" borderId="22" xfId="0" applyFont="1" applyBorder="1">
      <alignment vertical="center"/>
    </xf>
    <xf numFmtId="38" fontId="6" fillId="0" borderId="9" xfId="2" applyFont="1" applyFill="1" applyBorder="1" applyAlignment="1">
      <alignment vertical="center"/>
    </xf>
    <xf numFmtId="38" fontId="6" fillId="0" borderId="57" xfId="2" applyFont="1" applyFill="1" applyBorder="1" applyAlignment="1">
      <alignment vertical="center"/>
    </xf>
    <xf numFmtId="0" fontId="5" fillId="0" borderId="40" xfId="0" applyFont="1" applyFill="1" applyBorder="1" applyAlignment="1"/>
    <xf numFmtId="0" fontId="5" fillId="0" borderId="66" xfId="0" applyFont="1" applyFill="1" applyBorder="1" applyAlignment="1">
      <alignment horizontal="center" shrinkToFit="1"/>
    </xf>
    <xf numFmtId="0" fontId="5" fillId="0" borderId="45" xfId="0" applyFont="1" applyFill="1" applyBorder="1" applyAlignment="1"/>
    <xf numFmtId="38" fontId="7" fillId="0" borderId="66" xfId="4" applyFont="1" applyFill="1" applyBorder="1" applyAlignment="1"/>
    <xf numFmtId="0" fontId="18" fillId="0" borderId="134" xfId="0" applyFont="1" applyBorder="1">
      <alignment vertical="center"/>
    </xf>
    <xf numFmtId="0" fontId="7" fillId="0" borderId="116" xfId="0" applyFont="1" applyFill="1" applyBorder="1" applyAlignment="1">
      <alignment horizontal="right"/>
    </xf>
    <xf numFmtId="0" fontId="19" fillId="0" borderId="116" xfId="0" applyFont="1" applyFill="1" applyBorder="1" applyAlignment="1">
      <alignment horizontal="right"/>
    </xf>
    <xf numFmtId="38" fontId="6" fillId="0" borderId="66" xfId="4" applyFont="1" applyFill="1" applyBorder="1" applyAlignment="1"/>
    <xf numFmtId="0" fontId="0" fillId="0" borderId="134" xfId="0" applyBorder="1">
      <alignment vertical="center"/>
    </xf>
    <xf numFmtId="0" fontId="7" fillId="0" borderId="135" xfId="0" applyFont="1" applyFill="1" applyBorder="1" applyAlignment="1">
      <alignment horizontal="right"/>
    </xf>
    <xf numFmtId="0" fontId="5" fillId="0" borderId="140" xfId="0" applyFont="1" applyFill="1" applyBorder="1" applyAlignment="1"/>
    <xf numFmtId="0" fontId="0" fillId="0" borderId="141" xfId="0" applyBorder="1">
      <alignment vertical="center"/>
    </xf>
    <xf numFmtId="0" fontId="19" fillId="0" borderId="142" xfId="0" applyFont="1" applyFill="1" applyBorder="1" applyAlignment="1">
      <alignment horizontal="right"/>
    </xf>
    <xf numFmtId="0" fontId="7" fillId="0" borderId="44" xfId="0" applyFont="1" applyFill="1" applyBorder="1" applyAlignment="1">
      <alignment horizontal="left"/>
    </xf>
    <xf numFmtId="38" fontId="6" fillId="0" borderId="139" xfId="2" applyFont="1" applyFill="1" applyBorder="1" applyAlignment="1">
      <alignment vertical="center"/>
    </xf>
    <xf numFmtId="0" fontId="7" fillId="0" borderId="0" xfId="0" applyFont="1" applyFill="1" applyBorder="1" applyAlignment="1"/>
    <xf numFmtId="0" fontId="0" fillId="0" borderId="0" xfId="0" applyAlignment="1">
      <alignment horizontal="right"/>
    </xf>
    <xf numFmtId="0" fontId="6" fillId="0" borderId="16" xfId="1" applyFont="1" applyFill="1" applyBorder="1" applyAlignment="1">
      <alignment horizontal="right"/>
    </xf>
    <xf numFmtId="0" fontId="7" fillId="0" borderId="9" xfId="1" applyFont="1" applyFill="1" applyBorder="1" applyAlignment="1"/>
    <xf numFmtId="0" fontId="7" fillId="0" borderId="45" xfId="0" applyFont="1" applyFill="1" applyBorder="1" applyAlignment="1"/>
    <xf numFmtId="0" fontId="6" fillId="0" borderId="103" xfId="1" applyFont="1" applyFill="1" applyBorder="1" applyAlignment="1">
      <alignment vertical="center"/>
    </xf>
    <xf numFmtId="38" fontId="6" fillId="0" borderId="62" xfId="4" applyFont="1" applyFill="1" applyBorder="1" applyAlignment="1"/>
    <xf numFmtId="38" fontId="6" fillId="0" borderId="62" xfId="2" applyFont="1" applyFill="1" applyBorder="1" applyAlignment="1">
      <alignment vertical="center"/>
    </xf>
    <xf numFmtId="38" fontId="6" fillId="0" borderId="66" xfId="2" applyFont="1" applyFill="1" applyBorder="1" applyAlignment="1">
      <alignment vertical="center"/>
    </xf>
    <xf numFmtId="0" fontId="7" fillId="0" borderId="130" xfId="0" applyFont="1" applyFill="1" applyBorder="1" applyAlignment="1"/>
    <xf numFmtId="38" fontId="7" fillId="0" borderId="122" xfId="4" applyFont="1" applyFill="1" applyBorder="1" applyAlignment="1"/>
    <xf numFmtId="38" fontId="7" fillId="0" borderId="122" xfId="2" applyFont="1" applyFill="1" applyBorder="1" applyAlignment="1">
      <alignment vertical="center"/>
    </xf>
    <xf numFmtId="0" fontId="0" fillId="0" borderId="124" xfId="0" applyFill="1" applyBorder="1">
      <alignment vertical="center"/>
    </xf>
    <xf numFmtId="0" fontId="19" fillId="3" borderId="117" xfId="0" applyFont="1" applyFill="1" applyBorder="1" applyAlignment="1">
      <alignment horizontal="left"/>
    </xf>
    <xf numFmtId="0" fontId="6" fillId="0" borderId="88" xfId="0" applyFont="1" applyFill="1" applyBorder="1" applyAlignment="1">
      <alignment horizontal="left"/>
    </xf>
    <xf numFmtId="0" fontId="19" fillId="3" borderId="143" xfId="0" applyFont="1" applyFill="1" applyBorder="1" applyAlignment="1">
      <alignment horizontal="left"/>
    </xf>
    <xf numFmtId="0" fontId="5" fillId="0" borderId="144" xfId="0" applyFont="1" applyFill="1" applyBorder="1" applyAlignment="1"/>
    <xf numFmtId="0" fontId="7" fillId="0" borderId="144" xfId="0" applyFont="1" applyFill="1" applyBorder="1" applyAlignment="1"/>
    <xf numFmtId="38" fontId="7" fillId="0" borderId="148" xfId="4" applyFont="1" applyFill="1" applyBorder="1" applyAlignment="1"/>
    <xf numFmtId="38" fontId="12" fillId="0" borderId="148" xfId="2" applyFont="1" applyFill="1" applyBorder="1" applyAlignment="1">
      <alignment vertical="center"/>
    </xf>
    <xf numFmtId="0" fontId="0" fillId="0" borderId="149" xfId="0" applyFill="1" applyBorder="1">
      <alignment vertical="center"/>
    </xf>
    <xf numFmtId="0" fontId="7" fillId="0" borderId="150" xfId="0" applyFont="1" applyFill="1" applyBorder="1" applyAlignment="1">
      <alignment horizontal="right"/>
    </xf>
    <xf numFmtId="0" fontId="5" fillId="0" borderId="151" xfId="0" applyFont="1" applyFill="1" applyBorder="1" applyAlignment="1"/>
    <xf numFmtId="0" fontId="5" fillId="0" borderId="152" xfId="0" applyFont="1" applyFill="1" applyBorder="1" applyAlignment="1"/>
    <xf numFmtId="0" fontId="5" fillId="0" borderId="153" xfId="0" applyFont="1" applyFill="1" applyBorder="1" applyAlignment="1"/>
    <xf numFmtId="0" fontId="5" fillId="0" borderId="154" xfId="0" applyFont="1" applyFill="1" applyBorder="1" applyAlignment="1"/>
    <xf numFmtId="0" fontId="5" fillId="0" borderId="155" xfId="0" applyFont="1" applyFill="1" applyBorder="1" applyAlignment="1">
      <alignment horizontal="center" shrinkToFit="1"/>
    </xf>
    <xf numFmtId="0" fontId="7" fillId="0" borderId="151" xfId="0" applyFont="1" applyFill="1" applyBorder="1" applyAlignment="1"/>
    <xf numFmtId="38" fontId="6" fillId="0" borderId="155" xfId="4" applyFont="1" applyFill="1" applyBorder="1" applyAlignment="1"/>
    <xf numFmtId="38" fontId="6" fillId="0" borderId="155" xfId="2" applyFont="1" applyFill="1" applyBorder="1" applyAlignment="1">
      <alignment vertical="center"/>
    </xf>
    <xf numFmtId="0" fontId="0" fillId="0" borderId="156" xfId="0" applyBorder="1">
      <alignment vertical="center"/>
    </xf>
    <xf numFmtId="0" fontId="7" fillId="0" borderId="165" xfId="0" applyFont="1" applyFill="1" applyBorder="1" applyAlignment="1">
      <alignment horizontal="right"/>
    </xf>
    <xf numFmtId="0" fontId="5" fillId="0" borderId="17" xfId="0" applyFont="1" applyFill="1" applyBorder="1" applyAlignment="1"/>
    <xf numFmtId="0" fontId="5" fillId="0" borderId="113" xfId="0" applyFont="1" applyFill="1" applyBorder="1" applyAlignment="1"/>
    <xf numFmtId="0" fontId="5" fillId="0" borderId="42" xfId="0" applyFont="1" applyFill="1" applyBorder="1" applyAlignment="1"/>
    <xf numFmtId="0" fontId="6" fillId="5" borderId="108" xfId="0" applyFont="1" applyFill="1" applyBorder="1" applyAlignment="1"/>
    <xf numFmtId="0" fontId="6" fillId="7" borderId="114" xfId="0" applyFont="1" applyFill="1" applyBorder="1" applyAlignment="1"/>
    <xf numFmtId="0" fontId="6" fillId="6" borderId="157" xfId="0" applyFont="1" applyFill="1" applyBorder="1" applyAlignment="1"/>
    <xf numFmtId="0" fontId="18" fillId="0" borderId="26" xfId="0" applyFont="1" applyBorder="1">
      <alignment vertical="center"/>
    </xf>
    <xf numFmtId="0" fontId="6" fillId="0" borderId="162" xfId="0" applyFont="1" applyFill="1" applyBorder="1" applyAlignment="1">
      <alignment horizontal="left"/>
    </xf>
    <xf numFmtId="0" fontId="7" fillId="0" borderId="158" xfId="0" applyFont="1" applyFill="1" applyBorder="1" applyAlignment="1"/>
    <xf numFmtId="0" fontId="7" fillId="0" borderId="163" xfId="0" applyFont="1" applyFill="1" applyBorder="1" applyAlignment="1"/>
    <xf numFmtId="0" fontId="7" fillId="0" borderId="166" xfId="0" applyFont="1" applyFill="1" applyBorder="1" applyAlignment="1"/>
    <xf numFmtId="0" fontId="8" fillId="0" borderId="162" xfId="0" applyFont="1" applyFill="1" applyBorder="1" applyAlignment="1">
      <alignment horizontal="center" shrinkToFit="1"/>
    </xf>
    <xf numFmtId="0" fontId="8" fillId="0" borderId="162" xfId="0" applyFont="1" applyFill="1" applyBorder="1" applyAlignment="1">
      <alignment horizontal="center"/>
    </xf>
    <xf numFmtId="38" fontId="6" fillId="0" borderId="162" xfId="4" applyFont="1" applyFill="1" applyBorder="1" applyAlignment="1"/>
    <xf numFmtId="38" fontId="7" fillId="0" borderId="158" xfId="4" applyFont="1" applyFill="1" applyBorder="1" applyAlignment="1"/>
    <xf numFmtId="0" fontId="17" fillId="0" borderId="167" xfId="0" applyFont="1" applyFill="1" applyBorder="1">
      <alignment vertical="center"/>
    </xf>
    <xf numFmtId="0" fontId="7" fillId="0" borderId="114" xfId="0" applyFont="1" applyFill="1" applyBorder="1" applyAlignment="1">
      <alignment horizontal="right"/>
    </xf>
    <xf numFmtId="0" fontId="7" fillId="0" borderId="109" xfId="0" applyFont="1" applyFill="1" applyBorder="1" applyAlignment="1">
      <alignment horizontal="left"/>
    </xf>
    <xf numFmtId="0" fontId="7" fillId="0" borderId="111" xfId="0" applyFont="1" applyFill="1" applyBorder="1" applyAlignment="1"/>
    <xf numFmtId="0" fontId="5" fillId="0" borderId="109" xfId="0" applyFont="1" applyFill="1" applyBorder="1" applyAlignment="1">
      <alignment horizontal="center" shrinkToFit="1"/>
    </xf>
    <xf numFmtId="0" fontId="5" fillId="0" borderId="109" xfId="0" applyFont="1" applyFill="1" applyBorder="1" applyAlignment="1"/>
    <xf numFmtId="38" fontId="6" fillId="0" borderId="109" xfId="4" applyFont="1" applyFill="1" applyBorder="1" applyAlignment="1">
      <alignment horizontal="right"/>
    </xf>
    <xf numFmtId="0" fontId="7" fillId="0" borderId="165" xfId="0" applyFont="1" applyFill="1" applyBorder="1" applyAlignment="1">
      <alignment horizontal="left"/>
    </xf>
    <xf numFmtId="38" fontId="12" fillId="0" borderId="6" xfId="2" applyFont="1" applyFill="1" applyBorder="1" applyAlignment="1">
      <alignment vertical="center"/>
    </xf>
    <xf numFmtId="0" fontId="18" fillId="0" borderId="168" xfId="0" applyFont="1" applyBorder="1">
      <alignment vertical="center"/>
    </xf>
    <xf numFmtId="0" fontId="7" fillId="0" borderId="108" xfId="0" applyFont="1" applyFill="1" applyBorder="1" applyAlignment="1">
      <alignment horizontal="right"/>
    </xf>
    <xf numFmtId="0" fontId="5" fillId="0" borderId="111" xfId="0" applyFont="1" applyFill="1" applyBorder="1" applyAlignment="1"/>
    <xf numFmtId="0" fontId="5" fillId="0" borderId="110" xfId="0" applyFont="1" applyFill="1" applyBorder="1" applyAlignment="1"/>
    <xf numFmtId="0" fontId="5" fillId="0" borderId="115" xfId="0" applyFont="1" applyFill="1" applyBorder="1" applyAlignment="1"/>
    <xf numFmtId="0" fontId="0" fillId="0" borderId="169" xfId="0" applyBorder="1">
      <alignment vertical="center"/>
    </xf>
    <xf numFmtId="38" fontId="6" fillId="0" borderId="109" xfId="2" applyFont="1" applyFill="1" applyBorder="1" applyAlignment="1">
      <alignment vertical="center"/>
    </xf>
    <xf numFmtId="0" fontId="7" fillId="0" borderId="99" xfId="0" applyFont="1" applyFill="1" applyBorder="1" applyAlignment="1">
      <alignment horizontal="left"/>
    </xf>
    <xf numFmtId="0" fontId="5" fillId="0" borderId="54" xfId="0" applyFont="1" applyFill="1" applyBorder="1" applyAlignment="1"/>
    <xf numFmtId="38" fontId="8" fillId="0" borderId="62" xfId="4" applyFont="1" applyFill="1" applyBorder="1" applyAlignment="1"/>
    <xf numFmtId="0" fontId="7" fillId="0" borderId="116" xfId="0" applyFont="1" applyFill="1" applyBorder="1" applyAlignment="1">
      <alignment horizontal="left"/>
    </xf>
    <xf numFmtId="0" fontId="5" fillId="0" borderId="30" xfId="0" applyFont="1" applyFill="1" applyBorder="1" applyAlignment="1"/>
    <xf numFmtId="38" fontId="8" fillId="0" borderId="66" xfId="4" applyFont="1" applyFill="1" applyBorder="1" applyAlignment="1"/>
    <xf numFmtId="0" fontId="26" fillId="0" borderId="101" xfId="0" applyFont="1" applyBorder="1">
      <alignment vertical="center"/>
    </xf>
    <xf numFmtId="0" fontId="7" fillId="0" borderId="16" xfId="6" applyFont="1" applyFill="1" applyBorder="1" applyAlignment="1">
      <alignment horizontal="left"/>
    </xf>
    <xf numFmtId="0" fontId="7" fillId="0" borderId="57" xfId="6" applyFont="1" applyFill="1" applyBorder="1" applyAlignment="1">
      <alignment horizontal="left"/>
    </xf>
    <xf numFmtId="0" fontId="7" fillId="0" borderId="40" xfId="0" applyFont="1" applyFill="1" applyBorder="1" applyAlignment="1"/>
    <xf numFmtId="0" fontId="7" fillId="0" borderId="18" xfId="0" applyFont="1" applyFill="1" applyBorder="1" applyAlignment="1"/>
    <xf numFmtId="0" fontId="7" fillId="0" borderId="19" xfId="0" applyFont="1" applyFill="1" applyBorder="1" applyAlignment="1"/>
    <xf numFmtId="0" fontId="7" fillId="0" borderId="5" xfId="0" applyFont="1" applyFill="1" applyBorder="1" applyAlignment="1">
      <alignment horizontal="center" shrinkToFit="1"/>
    </xf>
    <xf numFmtId="0" fontId="7" fillId="0" borderId="19" xfId="0" applyFont="1" applyFill="1" applyBorder="1" applyAlignment="1">
      <alignment horizontal="right"/>
    </xf>
    <xf numFmtId="0" fontId="6" fillId="0" borderId="16" xfId="0" applyFont="1" applyFill="1" applyBorder="1" applyAlignment="1">
      <alignment horizontal="center" shrinkToFit="1"/>
    </xf>
    <xf numFmtId="0" fontId="7" fillId="0" borderId="35" xfId="0" applyFont="1" applyFill="1" applyBorder="1" applyAlignment="1"/>
    <xf numFmtId="0" fontId="7" fillId="0" borderId="38" xfId="0" applyFont="1" applyFill="1" applyBorder="1" applyAlignment="1"/>
    <xf numFmtId="0" fontId="7" fillId="0" borderId="39" xfId="0" applyFont="1" applyFill="1" applyBorder="1" applyAlignment="1"/>
    <xf numFmtId="0" fontId="7" fillId="0" borderId="34" xfId="0" applyFont="1" applyFill="1" applyBorder="1" applyAlignment="1">
      <alignment horizontal="center" shrinkToFit="1"/>
    </xf>
    <xf numFmtId="0" fontId="6" fillId="0" borderId="16" xfId="1" applyFont="1" applyFill="1" applyBorder="1" applyAlignment="1">
      <alignment horizontal="center" shrinkToFit="1"/>
    </xf>
    <xf numFmtId="0" fontId="7" fillId="0" borderId="9" xfId="1" applyFont="1" applyFill="1" applyBorder="1" applyAlignment="1">
      <alignment horizontal="center" shrinkToFit="1"/>
    </xf>
    <xf numFmtId="0" fontId="7" fillId="0" borderId="131" xfId="0" applyFont="1" applyFill="1" applyBorder="1" applyAlignment="1"/>
    <xf numFmtId="0" fontId="7" fillId="0" borderId="132" xfId="0" applyFont="1" applyFill="1" applyBorder="1" applyAlignment="1"/>
    <xf numFmtId="0" fontId="7" fillId="0" borderId="133" xfId="0" applyFont="1" applyFill="1" applyBorder="1" applyAlignment="1"/>
    <xf numFmtId="0" fontId="7" fillId="0" borderId="66" xfId="0" applyFont="1" applyFill="1" applyBorder="1" applyAlignment="1">
      <alignment horizontal="center" shrinkToFit="1"/>
    </xf>
    <xf numFmtId="0" fontId="7" fillId="0" borderId="118" xfId="0" applyFont="1" applyFill="1" applyBorder="1" applyAlignment="1"/>
    <xf numFmtId="0" fontId="7" fillId="0" borderId="119" xfId="0" applyFont="1" applyFill="1" applyBorder="1" applyAlignment="1"/>
    <xf numFmtId="0" fontId="7" fillId="0" borderId="120" xfId="0" applyFont="1" applyFill="1" applyBorder="1" applyAlignment="1"/>
    <xf numFmtId="0" fontId="7" fillId="0" borderId="121" xfId="0" applyFont="1" applyFill="1" applyBorder="1" applyAlignment="1"/>
    <xf numFmtId="0" fontId="7" fillId="0" borderId="122" xfId="0" applyFont="1" applyFill="1" applyBorder="1" applyAlignment="1">
      <alignment horizontal="center" shrinkToFit="1"/>
    </xf>
    <xf numFmtId="0" fontId="7" fillId="0" borderId="16" xfId="0" applyFont="1" applyFill="1" applyBorder="1" applyAlignment="1">
      <alignment horizontal="center" shrinkToFit="1"/>
    </xf>
    <xf numFmtId="0" fontId="7" fillId="0" borderId="11" xfId="0" applyFont="1" applyFill="1" applyBorder="1" applyAlignment="1">
      <alignment horizontal="right"/>
    </xf>
    <xf numFmtId="0" fontId="7" fillId="0" borderId="140" xfId="0" applyFont="1" applyFill="1" applyBorder="1" applyAlignment="1"/>
    <xf numFmtId="0" fontId="7" fillId="0" borderId="136" xfId="0" applyFont="1" applyFill="1" applyBorder="1" applyAlignment="1"/>
    <xf numFmtId="0" fontId="7" fillId="0" borderId="137" xfId="0" applyFont="1" applyFill="1" applyBorder="1" applyAlignment="1"/>
    <xf numFmtId="0" fontId="7" fillId="0" borderId="138" xfId="0" applyFont="1" applyFill="1" applyBorder="1" applyAlignment="1"/>
    <xf numFmtId="0" fontId="7" fillId="0" borderId="139" xfId="0" applyFont="1" applyFill="1" applyBorder="1" applyAlignment="1">
      <alignment horizontal="center" shrinkToFit="1"/>
    </xf>
    <xf numFmtId="0" fontId="7" fillId="0" borderId="145" xfId="0" applyFont="1" applyFill="1" applyBorder="1" applyAlignment="1"/>
    <xf numFmtId="0" fontId="7" fillId="0" borderId="146" xfId="0" applyFont="1" applyFill="1" applyBorder="1" applyAlignment="1"/>
    <xf numFmtId="0" fontId="7" fillId="0" borderId="147" xfId="0" applyFont="1" applyFill="1" applyBorder="1" applyAlignment="1"/>
    <xf numFmtId="0" fontId="7" fillId="0" borderId="148" xfId="0" applyFont="1" applyFill="1" applyBorder="1" applyAlignment="1">
      <alignment horizontal="center" shrinkToFit="1"/>
    </xf>
    <xf numFmtId="0" fontId="7" fillId="0" borderId="83" xfId="0" applyFont="1" applyFill="1" applyBorder="1" applyAlignment="1"/>
    <xf numFmtId="0" fontId="6" fillId="4" borderId="125" xfId="1" applyFont="1" applyFill="1" applyBorder="1" applyAlignment="1" applyProtection="1">
      <alignment vertical="center"/>
      <protection hidden="1"/>
    </xf>
    <xf numFmtId="0" fontId="6" fillId="0" borderId="103" xfId="1" applyFont="1" applyFill="1" applyBorder="1" applyAlignment="1" applyProtection="1">
      <alignment vertical="center"/>
      <protection hidden="1"/>
    </xf>
    <xf numFmtId="0" fontId="6" fillId="0" borderId="103" xfId="1" applyFont="1" applyFill="1" applyBorder="1" applyAlignment="1" applyProtection="1">
      <alignment horizontal="center" vertical="center"/>
      <protection hidden="1"/>
    </xf>
    <xf numFmtId="0" fontId="20" fillId="0" borderId="104" xfId="0" applyFont="1" applyBorder="1" applyProtection="1">
      <alignment vertical="center"/>
      <protection hidden="1"/>
    </xf>
    <xf numFmtId="0" fontId="6" fillId="0" borderId="55" xfId="1" applyFont="1" applyFill="1" applyBorder="1" applyAlignment="1" applyProtection="1">
      <alignment vertical="center"/>
      <protection hidden="1"/>
    </xf>
    <xf numFmtId="0" fontId="6" fillId="0" borderId="62" xfId="1" applyFont="1" applyFill="1" applyBorder="1" applyAlignment="1" applyProtection="1">
      <alignment horizontal="center" vertical="center"/>
      <protection hidden="1"/>
    </xf>
    <xf numFmtId="0" fontId="6" fillId="0" borderId="21" xfId="1" applyFont="1" applyFill="1" applyBorder="1" applyAlignment="1" applyProtection="1">
      <alignment horizontal="center" vertical="center"/>
      <protection hidden="1"/>
    </xf>
    <xf numFmtId="0" fontId="6" fillId="0" borderId="73" xfId="1" applyFont="1" applyFill="1" applyBorder="1" applyAlignment="1" applyProtection="1">
      <alignment horizontal="center" vertical="center"/>
      <protection hidden="1"/>
    </xf>
    <xf numFmtId="0" fontId="6" fillId="0" borderId="66" xfId="1" applyFont="1" applyFill="1" applyBorder="1" applyAlignment="1" applyProtection="1">
      <alignment horizontal="center" vertical="center"/>
      <protection hidden="1"/>
    </xf>
    <xf numFmtId="0" fontId="6" fillId="0" borderId="40" xfId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alignment vertical="center"/>
      <protection hidden="1"/>
    </xf>
    <xf numFmtId="0" fontId="7" fillId="0" borderId="37" xfId="6" applyFont="1" applyFill="1" applyBorder="1" applyAlignment="1" applyProtection="1">
      <alignment horizontal="left"/>
      <protection hidden="1"/>
    </xf>
    <xf numFmtId="0" fontId="7" fillId="0" borderId="16" xfId="6" applyFont="1" applyFill="1" applyBorder="1" applyAlignment="1" applyProtection="1">
      <protection hidden="1"/>
    </xf>
    <xf numFmtId="0" fontId="7" fillId="0" borderId="84" xfId="6" applyFont="1" applyFill="1" applyBorder="1" applyAlignment="1" applyProtection="1">
      <protection hidden="1"/>
    </xf>
    <xf numFmtId="0" fontId="7" fillId="0" borderId="1" xfId="6" applyFont="1" applyFill="1" applyBorder="1" applyAlignment="1" applyProtection="1">
      <protection hidden="1"/>
    </xf>
    <xf numFmtId="0" fontId="7" fillId="0" borderId="2" xfId="6" applyFont="1" applyFill="1" applyBorder="1" applyAlignment="1" applyProtection="1">
      <protection hidden="1"/>
    </xf>
    <xf numFmtId="0" fontId="7" fillId="0" borderId="8" xfId="6" applyFont="1" applyFill="1" applyBorder="1" applyAlignment="1" applyProtection="1">
      <alignment horizontal="center"/>
      <protection hidden="1"/>
    </xf>
    <xf numFmtId="0" fontId="7" fillId="0" borderId="16" xfId="1" applyFont="1" applyFill="1" applyBorder="1" applyAlignment="1" applyProtection="1">
      <alignment horizontal="center"/>
      <protection hidden="1"/>
    </xf>
    <xf numFmtId="38" fontId="7" fillId="0" borderId="8" xfId="2" applyFont="1" applyFill="1" applyBorder="1" applyAlignment="1" applyProtection="1">
      <protection hidden="1"/>
    </xf>
    <xf numFmtId="38" fontId="7" fillId="0" borderId="8" xfId="4" applyFont="1" applyFill="1" applyBorder="1" applyAlignment="1" applyProtection="1">
      <protection hidden="1"/>
    </xf>
    <xf numFmtId="0" fontId="0" fillId="0" borderId="28" xfId="0" applyBorder="1" applyProtection="1">
      <alignment vertical="center"/>
      <protection hidden="1"/>
    </xf>
    <xf numFmtId="0" fontId="7" fillId="0" borderId="13" xfId="6" applyFont="1" applyFill="1" applyBorder="1" applyAlignment="1" applyProtection="1">
      <alignment horizontal="left"/>
      <protection hidden="1"/>
    </xf>
    <xf numFmtId="0" fontId="7" fillId="0" borderId="9" xfId="6" applyFont="1" applyFill="1" applyBorder="1" applyAlignment="1" applyProtection="1">
      <protection hidden="1"/>
    </xf>
    <xf numFmtId="0" fontId="7" fillId="0" borderId="82" xfId="6" applyFont="1" applyFill="1" applyBorder="1" applyAlignment="1" applyProtection="1">
      <protection hidden="1"/>
    </xf>
    <xf numFmtId="0" fontId="7" fillId="0" borderId="10" xfId="6" applyFont="1" applyFill="1" applyBorder="1" applyAlignment="1" applyProtection="1">
      <protection hidden="1"/>
    </xf>
    <xf numFmtId="0" fontId="7" fillId="0" borderId="11" xfId="6" applyFont="1" applyFill="1" applyBorder="1" applyAlignment="1" applyProtection="1">
      <protection hidden="1"/>
    </xf>
    <xf numFmtId="0" fontId="7" fillId="0" borderId="12" xfId="6" applyFont="1" applyFill="1" applyBorder="1" applyAlignment="1" applyProtection="1">
      <alignment horizontal="center"/>
      <protection hidden="1"/>
    </xf>
    <xf numFmtId="0" fontId="7" fillId="0" borderId="9" xfId="1" applyFont="1" applyFill="1" applyBorder="1" applyAlignment="1" applyProtection="1">
      <alignment horizontal="center"/>
      <protection hidden="1"/>
    </xf>
    <xf numFmtId="38" fontId="7" fillId="0" borderId="12" xfId="2" applyFont="1" applyFill="1" applyBorder="1" applyAlignment="1" applyProtection="1">
      <protection hidden="1"/>
    </xf>
    <xf numFmtId="38" fontId="7" fillId="0" borderId="12" xfId="4" applyFont="1" applyFill="1" applyBorder="1" applyAlignment="1" applyProtection="1">
      <protection hidden="1"/>
    </xf>
    <xf numFmtId="0" fontId="0" fillId="0" borderId="27" xfId="0" applyBorder="1" applyProtection="1">
      <alignment vertical="center"/>
      <protection hidden="1"/>
    </xf>
    <xf numFmtId="0" fontId="7" fillId="0" borderId="13" xfId="6" applyFont="1" applyFill="1" applyBorder="1" applyAlignment="1" applyProtection="1">
      <alignment horizontal="right"/>
      <protection hidden="1"/>
    </xf>
    <xf numFmtId="0" fontId="7" fillId="0" borderId="12" xfId="6" applyFont="1" applyFill="1" applyBorder="1" applyAlignment="1" applyProtection="1">
      <alignment horizontal="center" shrinkToFit="1"/>
      <protection hidden="1"/>
    </xf>
    <xf numFmtId="38" fontId="7" fillId="0" borderId="9" xfId="2" applyFont="1" applyFill="1" applyBorder="1" applyAlignment="1" applyProtection="1">
      <protection hidden="1"/>
    </xf>
    <xf numFmtId="0" fontId="7" fillId="0" borderId="15" xfId="6" applyFont="1" applyFill="1" applyBorder="1" applyAlignment="1" applyProtection="1">
      <alignment horizontal="right"/>
      <protection hidden="1"/>
    </xf>
    <xf numFmtId="0" fontId="7" fillId="0" borderId="57" xfId="6" applyFont="1" applyFill="1" applyBorder="1" applyAlignment="1" applyProtection="1">
      <protection hidden="1"/>
    </xf>
    <xf numFmtId="0" fontId="7" fillId="0" borderId="91" xfId="6" applyFont="1" applyFill="1" applyBorder="1" applyAlignment="1" applyProtection="1">
      <protection hidden="1"/>
    </xf>
    <xf numFmtId="0" fontId="7" fillId="0" borderId="3" xfId="6" applyFont="1" applyFill="1" applyBorder="1" applyAlignment="1" applyProtection="1">
      <protection hidden="1"/>
    </xf>
    <xf numFmtId="0" fontId="7" fillId="0" borderId="4" xfId="6" applyFont="1" applyFill="1" applyBorder="1" applyAlignment="1" applyProtection="1">
      <protection hidden="1"/>
    </xf>
    <xf numFmtId="0" fontId="7" fillId="0" borderId="61" xfId="6" applyFont="1" applyFill="1" applyBorder="1" applyAlignment="1" applyProtection="1">
      <alignment horizontal="center" shrinkToFit="1"/>
      <protection hidden="1"/>
    </xf>
    <xf numFmtId="0" fontId="7" fillId="0" borderId="57" xfId="1" applyFont="1" applyFill="1" applyBorder="1" applyAlignment="1" applyProtection="1">
      <alignment horizontal="center"/>
      <protection hidden="1"/>
    </xf>
    <xf numFmtId="38" fontId="7" fillId="0" borderId="61" xfId="2" applyFont="1" applyFill="1" applyBorder="1" applyAlignment="1" applyProtection="1">
      <protection hidden="1"/>
    </xf>
    <xf numFmtId="38" fontId="7" fillId="0" borderId="61" xfId="4" applyFont="1" applyFill="1" applyBorder="1" applyAlignment="1" applyProtection="1">
      <protection hidden="1"/>
    </xf>
    <xf numFmtId="0" fontId="0" fillId="0" borderId="25" xfId="0" applyBorder="1" applyProtection="1">
      <alignment vertical="center"/>
      <protection hidden="1"/>
    </xf>
    <xf numFmtId="0" fontId="7" fillId="0" borderId="29" xfId="6" applyFont="1" applyFill="1" applyBorder="1" applyAlignment="1" applyProtection="1">
      <alignment shrinkToFit="1"/>
      <protection hidden="1"/>
    </xf>
    <xf numFmtId="0" fontId="7" fillId="0" borderId="5" xfId="6" applyFont="1" applyFill="1" applyBorder="1" applyAlignment="1" applyProtection="1">
      <alignment horizontal="left"/>
      <protection hidden="1"/>
    </xf>
    <xf numFmtId="0" fontId="7" fillId="0" borderId="79" xfId="6" applyFont="1" applyFill="1" applyBorder="1" applyAlignment="1" applyProtection="1">
      <protection hidden="1"/>
    </xf>
    <xf numFmtId="0" fontId="7" fillId="0" borderId="18" xfId="6" applyFont="1" applyFill="1" applyBorder="1" applyAlignment="1" applyProtection="1">
      <protection hidden="1"/>
    </xf>
    <xf numFmtId="0" fontId="7" fillId="0" borderId="44" xfId="6" applyFont="1" applyFill="1" applyBorder="1" applyAlignment="1" applyProtection="1">
      <protection hidden="1"/>
    </xf>
    <xf numFmtId="0" fontId="7" fillId="0" borderId="79" xfId="6" applyFont="1" applyFill="1" applyBorder="1" applyAlignment="1" applyProtection="1">
      <alignment horizontal="center" shrinkToFit="1"/>
      <protection hidden="1"/>
    </xf>
    <xf numFmtId="0" fontId="7" fillId="0" borderId="5" xfId="1" applyFont="1" applyFill="1" applyBorder="1" applyAlignment="1" applyProtection="1">
      <alignment horizontal="center"/>
      <protection hidden="1"/>
    </xf>
    <xf numFmtId="38" fontId="7" fillId="0" borderId="79" xfId="4" applyFont="1" applyFill="1" applyBorder="1" applyAlignment="1" applyProtection="1">
      <protection hidden="1"/>
    </xf>
    <xf numFmtId="0" fontId="0" fillId="0" borderId="26" xfId="0" applyBorder="1" applyProtection="1">
      <alignment vertical="center"/>
      <protection hidden="1"/>
    </xf>
    <xf numFmtId="0" fontId="7" fillId="0" borderId="60" xfId="6" applyFont="1" applyFill="1" applyBorder="1" applyAlignment="1" applyProtection="1">
      <alignment shrinkToFit="1"/>
      <protection hidden="1"/>
    </xf>
    <xf numFmtId="0" fontId="7" fillId="0" borderId="6" xfId="6" applyFont="1" applyFill="1" applyBorder="1" applyAlignment="1" applyProtection="1">
      <alignment horizontal="left"/>
      <protection hidden="1"/>
    </xf>
    <xf numFmtId="0" fontId="7" fillId="0" borderId="17" xfId="6" applyFont="1" applyFill="1" applyBorder="1" applyAlignment="1" applyProtection="1">
      <protection hidden="1"/>
    </xf>
    <xf numFmtId="0" fontId="7" fillId="0" borderId="7" xfId="6" applyFont="1" applyFill="1" applyBorder="1" applyAlignment="1" applyProtection="1">
      <protection hidden="1"/>
    </xf>
    <xf numFmtId="0" fontId="7" fillId="0" borderId="42" xfId="6" applyFont="1" applyFill="1" applyBorder="1" applyAlignment="1" applyProtection="1">
      <protection hidden="1"/>
    </xf>
    <xf numFmtId="0" fontId="7" fillId="0" borderId="17" xfId="6" applyFont="1" applyFill="1" applyBorder="1" applyAlignment="1" applyProtection="1">
      <alignment horizontal="center" shrinkToFit="1"/>
      <protection hidden="1"/>
    </xf>
    <xf numFmtId="0" fontId="7" fillId="0" borderId="6" xfId="1" applyFont="1" applyFill="1" applyBorder="1" applyAlignment="1" applyProtection="1">
      <alignment horizontal="center"/>
      <protection hidden="1"/>
    </xf>
    <xf numFmtId="38" fontId="7" fillId="0" borderId="17" xfId="4" applyFont="1" applyFill="1" applyBorder="1" applyAlignment="1" applyProtection="1">
      <protection hidden="1"/>
    </xf>
    <xf numFmtId="0" fontId="0" fillId="0" borderId="41" xfId="0" applyBorder="1" applyProtection="1">
      <alignment vertical="center"/>
      <protection hidden="1"/>
    </xf>
    <xf numFmtId="0" fontId="8" fillId="0" borderId="88" xfId="0" applyFont="1" applyFill="1" applyBorder="1" applyAlignment="1" applyProtection="1">
      <alignment shrinkToFit="1"/>
      <protection hidden="1"/>
    </xf>
    <xf numFmtId="0" fontId="6" fillId="0" borderId="16" xfId="0" applyFont="1" applyFill="1" applyBorder="1" applyAlignment="1" applyProtection="1">
      <alignment horizontal="left"/>
      <protection hidden="1"/>
    </xf>
    <xf numFmtId="0" fontId="5" fillId="0" borderId="84" xfId="0" applyFont="1" applyFill="1" applyBorder="1" applyAlignment="1" applyProtection="1">
      <protection hidden="1"/>
    </xf>
    <xf numFmtId="0" fontId="5" fillId="0" borderId="1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protection hidden="1"/>
    </xf>
    <xf numFmtId="0" fontId="8" fillId="0" borderId="16" xfId="0" applyFont="1" applyFill="1" applyBorder="1" applyAlignment="1" applyProtection="1">
      <alignment horizontal="center" shrinkToFit="1"/>
      <protection hidden="1"/>
    </xf>
    <xf numFmtId="0" fontId="8" fillId="0" borderId="16" xfId="0" applyFont="1" applyFill="1" applyBorder="1" applyAlignment="1" applyProtection="1">
      <alignment horizontal="center"/>
      <protection hidden="1"/>
    </xf>
    <xf numFmtId="38" fontId="6" fillId="0" borderId="16" xfId="4" applyFont="1" applyFill="1" applyBorder="1" applyAlignment="1" applyProtection="1">
      <protection hidden="1"/>
    </xf>
    <xf numFmtId="38" fontId="6" fillId="0" borderId="8" xfId="4" applyFont="1" applyFill="1" applyBorder="1" applyAlignment="1" applyProtection="1">
      <protection hidden="1"/>
    </xf>
    <xf numFmtId="0" fontId="17" fillId="0" borderId="28" xfId="0" applyFont="1" applyBorder="1" applyProtection="1">
      <alignment vertical="center"/>
      <protection hidden="1"/>
    </xf>
    <xf numFmtId="0" fontId="5" fillId="0" borderId="13" xfId="0" applyFont="1" applyFill="1" applyBorder="1" applyAlignment="1" applyProtection="1">
      <alignment horizontal="right"/>
      <protection hidden="1"/>
    </xf>
    <xf numFmtId="0" fontId="7" fillId="0" borderId="9" xfId="0" applyFont="1" applyFill="1" applyBorder="1" applyAlignment="1" applyProtection="1">
      <protection hidden="1"/>
    </xf>
    <xf numFmtId="0" fontId="5" fillId="0" borderId="14" xfId="0" applyFont="1" applyFill="1" applyBorder="1" applyAlignment="1" applyProtection="1">
      <protection hidden="1"/>
    </xf>
    <xf numFmtId="0" fontId="5" fillId="0" borderId="10" xfId="0" applyFont="1" applyFill="1" applyBorder="1" applyAlignment="1" applyProtection="1">
      <protection hidden="1"/>
    </xf>
    <xf numFmtId="0" fontId="5" fillId="0" borderId="11" xfId="0" applyFont="1" applyFill="1" applyBorder="1" applyAlignment="1" applyProtection="1">
      <protection hidden="1"/>
    </xf>
    <xf numFmtId="0" fontId="5" fillId="0" borderId="12" xfId="0" applyFont="1" applyFill="1" applyBorder="1" applyAlignment="1" applyProtection="1">
      <alignment horizontal="center" shrinkToFit="1"/>
      <protection hidden="1"/>
    </xf>
    <xf numFmtId="0" fontId="5" fillId="0" borderId="9" xfId="0" applyFont="1" applyFill="1" applyBorder="1" applyAlignment="1" applyProtection="1">
      <protection hidden="1"/>
    </xf>
    <xf numFmtId="38" fontId="7" fillId="0" borderId="9" xfId="4" applyFont="1" applyFill="1" applyBorder="1" applyAlignment="1" applyProtection="1">
      <protection hidden="1"/>
    </xf>
    <xf numFmtId="0" fontId="7" fillId="0" borderId="9" xfId="0" applyFont="1" applyFill="1" applyBorder="1" applyAlignment="1" applyProtection="1">
      <alignment horizontal="left"/>
      <protection hidden="1"/>
    </xf>
    <xf numFmtId="0" fontId="5" fillId="0" borderId="82" xfId="0" applyFont="1" applyFill="1" applyBorder="1" applyAlignment="1" applyProtection="1">
      <protection hidden="1"/>
    </xf>
    <xf numFmtId="0" fontId="5" fillId="0" borderId="9" xfId="0" applyFont="1" applyFill="1" applyBorder="1" applyAlignment="1" applyProtection="1">
      <alignment horizontal="center" shrinkToFit="1"/>
      <protection hidden="1"/>
    </xf>
    <xf numFmtId="0" fontId="7" fillId="0" borderId="89" xfId="0" applyFont="1" applyFill="1" applyBorder="1" applyAlignment="1" applyProtection="1">
      <alignment horizontal="right"/>
      <protection hidden="1"/>
    </xf>
    <xf numFmtId="0" fontId="7" fillId="0" borderId="12" xfId="0" applyFont="1" applyFill="1" applyBorder="1" applyAlignment="1" applyProtection="1">
      <protection hidden="1"/>
    </xf>
    <xf numFmtId="0" fontId="7" fillId="0" borderId="90" xfId="0" applyFont="1" applyFill="1" applyBorder="1" applyAlignment="1" applyProtection="1">
      <alignment horizontal="right"/>
      <protection hidden="1"/>
    </xf>
    <xf numFmtId="0" fontId="7" fillId="0" borderId="61" xfId="0" applyFont="1" applyFill="1" applyBorder="1" applyAlignment="1" applyProtection="1">
      <protection hidden="1"/>
    </xf>
    <xf numFmtId="0" fontId="5" fillId="0" borderId="91" xfId="0" applyFont="1" applyFill="1" applyBorder="1" applyAlignment="1" applyProtection="1">
      <protection hidden="1"/>
    </xf>
    <xf numFmtId="0" fontId="5" fillId="0" borderId="3" xfId="0" applyFont="1" applyFill="1" applyBorder="1" applyAlignment="1" applyProtection="1">
      <protection hidden="1"/>
    </xf>
    <xf numFmtId="0" fontId="5" fillId="0" borderId="4" xfId="0" applyFont="1" applyFill="1" applyBorder="1" applyAlignment="1" applyProtection="1">
      <protection hidden="1"/>
    </xf>
    <xf numFmtId="0" fontId="5" fillId="0" borderId="57" xfId="0" applyFont="1" applyFill="1" applyBorder="1" applyAlignment="1" applyProtection="1">
      <alignment horizontal="center" shrinkToFit="1"/>
      <protection hidden="1"/>
    </xf>
    <xf numFmtId="0" fontId="5" fillId="0" borderId="57" xfId="0" applyFont="1" applyFill="1" applyBorder="1" applyAlignment="1" applyProtection="1">
      <protection hidden="1"/>
    </xf>
    <xf numFmtId="38" fontId="7" fillId="0" borderId="57" xfId="4" applyFont="1" applyFill="1" applyBorder="1" applyAlignment="1" applyProtection="1">
      <protection hidden="1"/>
    </xf>
    <xf numFmtId="0" fontId="6" fillId="0" borderId="88" xfId="0" applyFont="1" applyFill="1" applyBorder="1" applyAlignment="1" applyProtection="1">
      <alignment shrinkToFit="1"/>
      <protection hidden="1"/>
    </xf>
    <xf numFmtId="0" fontId="7" fillId="0" borderId="84" xfId="0" applyFont="1" applyFill="1" applyBorder="1" applyAlignment="1" applyProtection="1">
      <protection hidden="1"/>
    </xf>
    <xf numFmtId="0" fontId="7" fillId="0" borderId="1" xfId="0" applyFont="1" applyFill="1" applyBorder="1" applyAlignment="1" applyProtection="1">
      <protection hidden="1"/>
    </xf>
    <xf numFmtId="0" fontId="7" fillId="0" borderId="2" xfId="0" applyFont="1" applyFill="1" applyBorder="1" applyAlignment="1" applyProtection="1">
      <protection hidden="1"/>
    </xf>
    <xf numFmtId="0" fontId="6" fillId="0" borderId="8" xfId="0" applyFont="1" applyFill="1" applyBorder="1" applyAlignment="1" applyProtection="1">
      <alignment horizontal="center" shrinkToFit="1"/>
      <protection hidden="1"/>
    </xf>
    <xf numFmtId="0" fontId="6" fillId="0" borderId="16" xfId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horizontal="right"/>
      <protection hidden="1"/>
    </xf>
    <xf numFmtId="0" fontId="7" fillId="0" borderId="14" xfId="0" applyFont="1" applyFill="1" applyBorder="1" applyAlignment="1" applyProtection="1">
      <protection hidden="1"/>
    </xf>
    <xf numFmtId="0" fontId="7" fillId="0" borderId="10" xfId="0" applyFont="1" applyFill="1" applyBorder="1" applyAlignment="1" applyProtection="1">
      <protection hidden="1"/>
    </xf>
    <xf numFmtId="0" fontId="7" fillId="0" borderId="11" xfId="0" applyFont="1" applyFill="1" applyBorder="1" applyAlignment="1" applyProtection="1">
      <protection hidden="1"/>
    </xf>
    <xf numFmtId="0" fontId="7" fillId="0" borderId="12" xfId="0" applyFont="1" applyFill="1" applyBorder="1" applyAlignment="1" applyProtection="1">
      <alignment horizontal="center" shrinkToFit="1"/>
      <protection hidden="1"/>
    </xf>
    <xf numFmtId="0" fontId="18" fillId="0" borderId="27" xfId="0" applyFont="1" applyBorder="1" applyProtection="1">
      <alignment vertical="center"/>
      <protection hidden="1"/>
    </xf>
    <xf numFmtId="0" fontId="7" fillId="0" borderId="82" xfId="0" applyFont="1" applyFill="1" applyBorder="1" applyAlignment="1" applyProtection="1">
      <protection hidden="1"/>
    </xf>
    <xf numFmtId="0" fontId="7" fillId="0" borderId="91" xfId="0" applyFont="1" applyFill="1" applyBorder="1" applyAlignment="1" applyProtection="1">
      <protection hidden="1"/>
    </xf>
    <xf numFmtId="0" fontId="7" fillId="0" borderId="3" xfId="0" applyFont="1" applyFill="1" applyBorder="1" applyAlignment="1" applyProtection="1">
      <protection hidden="1"/>
    </xf>
    <xf numFmtId="0" fontId="7" fillId="0" borderId="4" xfId="0" applyFont="1" applyFill="1" applyBorder="1" applyAlignment="1" applyProtection="1">
      <protection hidden="1"/>
    </xf>
    <xf numFmtId="0" fontId="7" fillId="0" borderId="61" xfId="0" applyFont="1" applyFill="1" applyBorder="1" applyAlignment="1" applyProtection="1">
      <alignment horizontal="center" shrinkToFit="1"/>
      <protection hidden="1"/>
    </xf>
    <xf numFmtId="0" fontId="18" fillId="0" borderId="25" xfId="0" applyFont="1" applyBorder="1" applyProtection="1">
      <alignment vertical="center"/>
      <protection hidden="1"/>
    </xf>
    <xf numFmtId="0" fontId="6" fillId="0" borderId="88" xfId="0" applyFont="1" applyFill="1" applyBorder="1" applyAlignment="1" applyProtection="1">
      <protection hidden="1"/>
    </xf>
    <xf numFmtId="0" fontId="6" fillId="0" borderId="16" xfId="0" applyFont="1" applyFill="1" applyBorder="1" applyAlignment="1" applyProtection="1">
      <alignment horizontal="center" shrinkToFit="1"/>
      <protection hidden="1"/>
    </xf>
    <xf numFmtId="0" fontId="6" fillId="0" borderId="16" xfId="0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 applyProtection="1">
      <alignment horizontal="center" shrinkToFit="1"/>
      <protection hidden="1"/>
    </xf>
    <xf numFmtId="0" fontId="17" fillId="0" borderId="27" xfId="0" applyFont="1" applyBorder="1" applyProtection="1">
      <alignment vertical="center"/>
      <protection hidden="1"/>
    </xf>
    <xf numFmtId="0" fontId="7" fillId="0" borderId="57" xfId="0" applyFont="1" applyFill="1" applyBorder="1" applyAlignment="1" applyProtection="1">
      <alignment horizontal="center" shrinkToFit="1"/>
      <protection hidden="1"/>
    </xf>
    <xf numFmtId="0" fontId="7" fillId="0" borderId="57" xfId="0" applyFont="1" applyFill="1" applyBorder="1" applyAlignment="1" applyProtection="1">
      <protection hidden="1"/>
    </xf>
    <xf numFmtId="0" fontId="13" fillId="0" borderId="37" xfId="0" applyFont="1" applyFill="1" applyBorder="1" applyAlignment="1" applyProtection="1">
      <alignment horizontal="left"/>
      <protection hidden="1"/>
    </xf>
    <xf numFmtId="0" fontId="17" fillId="0" borderId="77" xfId="0" applyFont="1" applyBorder="1" applyProtection="1">
      <alignment vertical="center"/>
      <protection hidden="1"/>
    </xf>
    <xf numFmtId="38" fontId="8" fillId="0" borderId="9" xfId="2" applyFont="1" applyFill="1" applyBorder="1" applyAlignment="1" applyProtection="1">
      <alignment vertical="center"/>
      <protection hidden="1"/>
    </xf>
    <xf numFmtId="0" fontId="18" fillId="0" borderId="74" xfId="0" applyFont="1" applyBorder="1" applyProtection="1">
      <alignment vertical="center"/>
      <protection hidden="1"/>
    </xf>
    <xf numFmtId="0" fontId="7" fillId="0" borderId="10" xfId="0" applyFont="1" applyFill="1" applyBorder="1" applyAlignment="1" applyProtection="1">
      <alignment horizontal="right"/>
      <protection hidden="1"/>
    </xf>
    <xf numFmtId="38" fontId="13" fillId="0" borderId="9" xfId="2" applyFont="1" applyFill="1" applyBorder="1" applyAlignment="1" applyProtection="1">
      <alignment vertical="center"/>
      <protection hidden="1"/>
    </xf>
    <xf numFmtId="0" fontId="7" fillId="0" borderId="17" xfId="0" applyFont="1" applyFill="1" applyBorder="1" applyAlignment="1" applyProtection="1">
      <protection hidden="1"/>
    </xf>
    <xf numFmtId="38" fontId="7" fillId="0" borderId="6" xfId="4" applyFont="1" applyFill="1" applyBorder="1" applyAlignment="1" applyProtection="1">
      <protection hidden="1"/>
    </xf>
    <xf numFmtId="38" fontId="13" fillId="0" borderId="57" xfId="2" applyFont="1" applyFill="1" applyBorder="1" applyAlignment="1" applyProtection="1">
      <alignment vertical="center"/>
      <protection hidden="1"/>
    </xf>
    <xf numFmtId="0" fontId="18" fillId="0" borderId="76" xfId="0" applyFont="1" applyBorder="1" applyProtection="1">
      <alignment vertical="center"/>
      <protection hidden="1"/>
    </xf>
    <xf numFmtId="0" fontId="7" fillId="0" borderId="102" xfId="0" applyFont="1" applyFill="1" applyBorder="1" applyAlignment="1" applyProtection="1">
      <alignment horizontal="left"/>
      <protection hidden="1"/>
    </xf>
    <xf numFmtId="0" fontId="7" fillId="0" borderId="46" xfId="0" applyFont="1" applyFill="1" applyBorder="1" applyAlignment="1" applyProtection="1">
      <protection hidden="1"/>
    </xf>
    <xf numFmtId="0" fontId="7" fillId="0" borderId="35" xfId="0" applyFont="1" applyFill="1" applyBorder="1" applyAlignment="1" applyProtection="1">
      <protection hidden="1"/>
    </xf>
    <xf numFmtId="0" fontId="7" fillId="0" borderId="38" xfId="0" applyFont="1" applyFill="1" applyBorder="1" applyAlignment="1" applyProtection="1">
      <protection hidden="1"/>
    </xf>
    <xf numFmtId="0" fontId="7" fillId="0" borderId="39" xfId="0" applyFont="1" applyFill="1" applyBorder="1" applyAlignment="1" applyProtection="1">
      <protection hidden="1"/>
    </xf>
    <xf numFmtId="0" fontId="7" fillId="0" borderId="34" xfId="0" applyFont="1" applyFill="1" applyBorder="1" applyAlignment="1" applyProtection="1">
      <alignment horizontal="center" shrinkToFit="1"/>
      <protection hidden="1"/>
    </xf>
    <xf numFmtId="0" fontId="7" fillId="0" borderId="47" xfId="0" applyFont="1" applyFill="1" applyBorder="1" applyAlignment="1" applyProtection="1">
      <protection hidden="1"/>
    </xf>
    <xf numFmtId="38" fontId="7" fillId="0" borderId="34" xfId="4" applyFont="1" applyFill="1" applyBorder="1" applyAlignment="1" applyProtection="1">
      <protection hidden="1"/>
    </xf>
    <xf numFmtId="38" fontId="12" fillId="0" borderId="34" xfId="2" applyFont="1" applyFill="1" applyBorder="1" applyAlignment="1" applyProtection="1">
      <alignment vertical="center"/>
      <protection hidden="1"/>
    </xf>
    <xf numFmtId="0" fontId="18" fillId="0" borderId="53" xfId="0" applyFont="1" applyBorder="1" applyProtection="1">
      <alignment vertical="center"/>
      <protection hidden="1"/>
    </xf>
    <xf numFmtId="0" fontId="7" fillId="0" borderId="99" xfId="0" applyFont="1" applyFill="1" applyBorder="1" applyAlignment="1" applyProtection="1">
      <alignment horizontal="right"/>
      <protection hidden="1"/>
    </xf>
    <xf numFmtId="0" fontId="7" fillId="0" borderId="21" xfId="0" applyFont="1" applyFill="1" applyBorder="1" applyAlignment="1" applyProtection="1">
      <protection hidden="1"/>
    </xf>
    <xf numFmtId="0" fontId="5" fillId="0" borderId="85" xfId="0" applyFont="1" applyFill="1" applyBorder="1" applyAlignment="1" applyProtection="1">
      <protection hidden="1"/>
    </xf>
    <xf numFmtId="0" fontId="5" fillId="0" borderId="63" xfId="0" applyFont="1" applyFill="1" applyBorder="1" applyAlignment="1" applyProtection="1">
      <protection hidden="1"/>
    </xf>
    <xf numFmtId="0" fontId="5" fillId="0" borderId="86" xfId="0" applyFont="1" applyFill="1" applyBorder="1" applyAlignment="1" applyProtection="1">
      <protection hidden="1"/>
    </xf>
    <xf numFmtId="0" fontId="5" fillId="0" borderId="62" xfId="0" applyFont="1" applyFill="1" applyBorder="1" applyAlignment="1" applyProtection="1">
      <alignment horizontal="center" shrinkToFit="1"/>
      <protection hidden="1"/>
    </xf>
    <xf numFmtId="0" fontId="5" fillId="0" borderId="0" xfId="0" applyFont="1" applyFill="1" applyBorder="1" applyAlignment="1" applyProtection="1">
      <protection hidden="1"/>
    </xf>
    <xf numFmtId="38" fontId="6" fillId="0" borderId="62" xfId="4" applyFont="1" applyFill="1" applyBorder="1" applyAlignment="1" applyProtection="1">
      <protection hidden="1"/>
    </xf>
    <xf numFmtId="38" fontId="6" fillId="0" borderId="62" xfId="2" applyFont="1" applyFill="1" applyBorder="1" applyAlignment="1" applyProtection="1">
      <alignment vertical="center"/>
      <protection hidden="1"/>
    </xf>
    <xf numFmtId="0" fontId="0" fillId="0" borderId="22" xfId="0" applyBorder="1" applyProtection="1">
      <alignment vertical="center"/>
      <protection hidden="1"/>
    </xf>
    <xf numFmtId="0" fontId="19" fillId="3" borderId="157" xfId="0" applyFont="1" applyFill="1" applyBorder="1" applyAlignment="1" applyProtection="1">
      <alignment horizontal="left"/>
      <protection hidden="1"/>
    </xf>
    <xf numFmtId="0" fontId="7" fillId="0" borderId="158" xfId="0" applyFont="1" applyFill="1" applyBorder="1" applyAlignment="1" applyProtection="1">
      <protection hidden="1"/>
    </xf>
    <xf numFmtId="0" fontId="5" fillId="0" borderId="159" xfId="0" applyFont="1" applyFill="1" applyBorder="1" applyAlignment="1" applyProtection="1">
      <protection hidden="1"/>
    </xf>
    <xf numFmtId="0" fontId="5" fillId="0" borderId="160" xfId="0" applyFont="1" applyFill="1" applyBorder="1" applyAlignment="1" applyProtection="1">
      <protection hidden="1"/>
    </xf>
    <xf numFmtId="0" fontId="5" fillId="0" borderId="161" xfId="0" applyFont="1" applyFill="1" applyBorder="1" applyAlignment="1" applyProtection="1">
      <protection hidden="1"/>
    </xf>
    <xf numFmtId="0" fontId="5" fillId="0" borderId="162" xfId="0" applyFont="1" applyFill="1" applyBorder="1" applyAlignment="1" applyProtection="1">
      <alignment horizontal="center" shrinkToFit="1"/>
      <protection hidden="1"/>
    </xf>
    <xf numFmtId="0" fontId="5" fillId="0" borderId="163" xfId="0" applyFont="1" applyFill="1" applyBorder="1" applyAlignment="1" applyProtection="1">
      <protection hidden="1"/>
    </xf>
    <xf numFmtId="38" fontId="7" fillId="0" borderId="162" xfId="4" applyFont="1" applyFill="1" applyBorder="1" applyAlignment="1" applyProtection="1">
      <protection hidden="1"/>
    </xf>
    <xf numFmtId="38" fontId="12" fillId="0" borderId="162" xfId="2" applyFont="1" applyFill="1" applyBorder="1" applyAlignment="1" applyProtection="1">
      <alignment vertical="center"/>
      <protection hidden="1"/>
    </xf>
    <xf numFmtId="0" fontId="0" fillId="0" borderId="164" xfId="0" applyFill="1" applyBorder="1" applyProtection="1">
      <alignment vertical="center"/>
      <protection hidden="1"/>
    </xf>
    <xf numFmtId="0" fontId="6" fillId="0" borderId="98" xfId="0" applyFont="1" applyFill="1" applyBorder="1" applyAlignment="1" applyProtection="1">
      <alignment horizontal="left"/>
      <protection hidden="1"/>
    </xf>
    <xf numFmtId="0" fontId="7" fillId="0" borderId="79" xfId="0" applyFont="1" applyFill="1" applyBorder="1" applyAlignment="1" applyProtection="1">
      <protection hidden="1"/>
    </xf>
    <xf numFmtId="0" fontId="5" fillId="0" borderId="83" xfId="0" applyFont="1" applyFill="1" applyBorder="1" applyAlignment="1" applyProtection="1">
      <protection hidden="1"/>
    </xf>
    <xf numFmtId="0" fontId="5" fillId="0" borderId="18" xfId="0" applyFont="1" applyFill="1" applyBorder="1" applyAlignment="1" applyProtection="1">
      <protection hidden="1"/>
    </xf>
    <xf numFmtId="0" fontId="5" fillId="0" borderId="19" xfId="0" applyFont="1" applyFill="1" applyBorder="1" applyAlignment="1" applyProtection="1">
      <protection hidden="1"/>
    </xf>
    <xf numFmtId="0" fontId="5" fillId="0" borderId="5" xfId="0" applyFont="1" applyFill="1" applyBorder="1" applyAlignment="1" applyProtection="1">
      <alignment horizontal="center" shrinkToFit="1"/>
      <protection hidden="1"/>
    </xf>
    <xf numFmtId="0" fontId="7" fillId="0" borderId="59" xfId="0" applyFont="1" applyFill="1" applyBorder="1" applyAlignment="1" applyProtection="1">
      <protection hidden="1"/>
    </xf>
    <xf numFmtId="38" fontId="7" fillId="0" borderId="5" xfId="4" applyFont="1" applyFill="1" applyBorder="1" applyAlignment="1" applyProtection="1">
      <protection hidden="1"/>
    </xf>
    <xf numFmtId="0" fontId="0" fillId="0" borderId="101" xfId="0" applyBorder="1" applyProtection="1">
      <alignment vertical="center"/>
      <protection hidden="1"/>
    </xf>
    <xf numFmtId="0" fontId="7" fillId="0" borderId="98" xfId="0" applyFont="1" applyFill="1" applyBorder="1" applyAlignment="1" applyProtection="1">
      <alignment horizontal="left"/>
      <protection hidden="1"/>
    </xf>
    <xf numFmtId="0" fontId="5" fillId="0" borderId="19" xfId="0" applyFont="1" applyFill="1" applyBorder="1" applyAlignment="1" applyProtection="1">
      <alignment horizontal="right"/>
      <protection hidden="1"/>
    </xf>
    <xf numFmtId="0" fontId="7" fillId="0" borderId="98" xfId="0" applyFont="1" applyFill="1" applyBorder="1" applyAlignment="1" applyProtection="1">
      <alignment horizontal="right"/>
      <protection hidden="1"/>
    </xf>
    <xf numFmtId="0" fontId="7" fillId="0" borderId="0" xfId="0" applyFont="1" applyFill="1" applyBorder="1" applyAlignment="1" applyProtection="1">
      <protection hidden="1"/>
    </xf>
    <xf numFmtId="38" fontId="7" fillId="0" borderId="62" xfId="4" applyFont="1" applyFill="1" applyBorder="1" applyAlignment="1" applyProtection="1">
      <protection hidden="1"/>
    </xf>
    <xf numFmtId="0" fontId="7" fillId="0" borderId="88" xfId="0" applyFont="1" applyFill="1" applyBorder="1" applyAlignment="1" applyProtection="1">
      <alignment horizontal="right"/>
      <protection hidden="1"/>
    </xf>
    <xf numFmtId="0" fontId="7" fillId="0" borderId="8" xfId="0" applyFont="1" applyFill="1" applyBorder="1" applyAlignment="1" applyProtection="1">
      <protection hidden="1"/>
    </xf>
    <xf numFmtId="0" fontId="5" fillId="0" borderId="16" xfId="0" applyFont="1" applyFill="1" applyBorder="1" applyAlignment="1" applyProtection="1">
      <alignment horizontal="center" shrinkToFit="1"/>
      <protection hidden="1"/>
    </xf>
    <xf numFmtId="0" fontId="7" fillId="0" borderId="56" xfId="0" applyFont="1" applyFill="1" applyBorder="1" applyAlignment="1" applyProtection="1">
      <protection hidden="1"/>
    </xf>
    <xf numFmtId="0" fontId="19" fillId="0" borderId="16" xfId="0" applyFont="1" applyFill="1" applyBorder="1" applyAlignment="1" applyProtection="1">
      <alignment horizontal="right"/>
      <protection hidden="1"/>
    </xf>
    <xf numFmtId="38" fontId="6" fillId="0" borderId="16" xfId="2" applyFont="1" applyFill="1" applyBorder="1" applyAlignment="1" applyProtection="1">
      <alignment vertical="center"/>
      <protection hidden="1"/>
    </xf>
    <xf numFmtId="0" fontId="0" fillId="0" borderId="77" xfId="0" applyBorder="1" applyProtection="1">
      <alignment vertical="center"/>
      <protection hidden="1"/>
    </xf>
    <xf numFmtId="0" fontId="7" fillId="0" borderId="20" xfId="0" applyFont="1" applyFill="1" applyBorder="1" applyAlignment="1" applyProtection="1">
      <protection hidden="1"/>
    </xf>
    <xf numFmtId="0" fontId="19" fillId="0" borderId="9" xfId="0" applyFont="1" applyFill="1" applyBorder="1" applyAlignment="1" applyProtection="1">
      <alignment horizontal="right"/>
      <protection hidden="1"/>
    </xf>
    <xf numFmtId="38" fontId="7" fillId="0" borderId="9" xfId="2" applyFont="1" applyFill="1" applyBorder="1" applyAlignment="1" applyProtection="1">
      <alignment vertical="center"/>
      <protection hidden="1"/>
    </xf>
    <xf numFmtId="0" fontId="0" fillId="0" borderId="74" xfId="0" applyBorder="1" applyProtection="1">
      <alignment vertical="center"/>
      <protection hidden="1"/>
    </xf>
    <xf numFmtId="0" fontId="7" fillId="0" borderId="117" xfId="0" applyFont="1" applyFill="1" applyBorder="1" applyAlignment="1" applyProtection="1">
      <alignment horizontal="right"/>
      <protection hidden="1"/>
    </xf>
    <xf numFmtId="0" fontId="5" fillId="0" borderId="118" xfId="0" applyFont="1" applyFill="1" applyBorder="1" applyAlignment="1" applyProtection="1">
      <protection hidden="1"/>
    </xf>
    <xf numFmtId="0" fontId="5" fillId="0" borderId="119" xfId="0" applyFont="1" applyFill="1" applyBorder="1" applyAlignment="1" applyProtection="1">
      <protection hidden="1"/>
    </xf>
    <xf numFmtId="0" fontId="5" fillId="0" borderId="120" xfId="0" applyFont="1" applyFill="1" applyBorder="1" applyAlignment="1" applyProtection="1">
      <protection hidden="1"/>
    </xf>
    <xf numFmtId="0" fontId="5" fillId="0" borderId="121" xfId="0" applyFont="1" applyFill="1" applyBorder="1" applyAlignment="1" applyProtection="1">
      <protection hidden="1"/>
    </xf>
    <xf numFmtId="0" fontId="5" fillId="0" borderId="122" xfId="0" applyFont="1" applyFill="1" applyBorder="1" applyAlignment="1" applyProtection="1">
      <alignment horizontal="center" shrinkToFit="1"/>
      <protection hidden="1"/>
    </xf>
    <xf numFmtId="0" fontId="5" fillId="0" borderId="122" xfId="0" applyFont="1" applyFill="1" applyBorder="1" applyAlignment="1" applyProtection="1">
      <protection hidden="1"/>
    </xf>
    <xf numFmtId="0" fontId="19" fillId="0" borderId="123" xfId="0" applyFont="1" applyFill="1" applyBorder="1" applyAlignment="1" applyProtection="1">
      <alignment horizontal="right"/>
      <protection hidden="1"/>
    </xf>
    <xf numFmtId="38" fontId="6" fillId="0" borderId="122" xfId="2" applyFont="1" applyFill="1" applyBorder="1" applyAlignment="1" applyProtection="1">
      <alignment vertical="center"/>
      <protection hidden="1"/>
    </xf>
    <xf numFmtId="0" fontId="0" fillId="0" borderId="124" xfId="0" applyBorder="1" applyProtection="1">
      <alignment vertical="center"/>
      <protection hidden="1"/>
    </xf>
    <xf numFmtId="0" fontId="5" fillId="0" borderId="12" xfId="0" applyFont="1" applyFill="1" applyBorder="1" applyAlignment="1" applyProtection="1">
      <protection hidden="1"/>
    </xf>
    <xf numFmtId="0" fontId="7" fillId="0" borderId="92" xfId="0" applyFont="1" applyFill="1" applyBorder="1" applyAlignment="1" applyProtection="1">
      <alignment horizontal="right"/>
      <protection hidden="1"/>
    </xf>
    <xf numFmtId="0" fontId="5" fillId="0" borderId="93" xfId="0" applyFont="1" applyFill="1" applyBorder="1" applyAlignment="1" applyProtection="1">
      <protection hidden="1"/>
    </xf>
    <xf numFmtId="0" fontId="5" fillId="0" borderId="94" xfId="0" applyFont="1" applyFill="1" applyBorder="1" applyAlignment="1" applyProtection="1">
      <protection hidden="1"/>
    </xf>
    <xf numFmtId="0" fontId="5" fillId="0" borderId="95" xfId="0" applyFont="1" applyFill="1" applyBorder="1" applyAlignment="1" applyProtection="1">
      <protection hidden="1"/>
    </xf>
    <xf numFmtId="0" fontId="5" fillId="0" borderId="96" xfId="0" applyFont="1" applyFill="1" applyBorder="1" applyAlignment="1" applyProtection="1">
      <protection hidden="1"/>
    </xf>
    <xf numFmtId="0" fontId="5" fillId="0" borderId="97" xfId="0" applyFont="1" applyFill="1" applyBorder="1" applyAlignment="1" applyProtection="1">
      <alignment horizontal="center" shrinkToFit="1"/>
      <protection hidden="1"/>
    </xf>
    <xf numFmtId="0" fontId="7" fillId="0" borderId="81" xfId="0" applyFont="1" applyFill="1" applyBorder="1" applyAlignment="1" applyProtection="1">
      <protection hidden="1"/>
    </xf>
    <xf numFmtId="38" fontId="7" fillId="0" borderId="97" xfId="4" applyFont="1" applyFill="1" applyBorder="1" applyAlignment="1" applyProtection="1">
      <protection hidden="1"/>
    </xf>
    <xf numFmtId="38" fontId="7" fillId="0" borderId="97" xfId="2" applyFont="1" applyFill="1" applyBorder="1" applyAlignment="1" applyProtection="1">
      <alignment vertical="center"/>
      <protection hidden="1"/>
    </xf>
    <xf numFmtId="0" fontId="0" fillId="0" borderId="100" xfId="0" applyBorder="1" applyProtection="1">
      <alignment vertical="center"/>
      <protection hidden="1"/>
    </xf>
    <xf numFmtId="0" fontId="27" fillId="0" borderId="0" xfId="0" applyFont="1" applyAlignment="1"/>
    <xf numFmtId="0" fontId="17" fillId="0" borderId="101" xfId="0" applyFont="1" applyBorder="1" applyProtection="1">
      <alignment vertical="center"/>
      <protection hidden="1"/>
    </xf>
    <xf numFmtId="0" fontId="17" fillId="0" borderId="101" xfId="0" applyFont="1" applyBorder="1">
      <alignment vertical="center"/>
    </xf>
    <xf numFmtId="0" fontId="17" fillId="0" borderId="74" xfId="0" applyFont="1" applyBorder="1">
      <alignment vertical="center"/>
    </xf>
    <xf numFmtId="0" fontId="28" fillId="0" borderId="36" xfId="0" applyFont="1" applyFill="1" applyBorder="1" applyAlignment="1">
      <alignment horizontal="right"/>
    </xf>
    <xf numFmtId="0" fontId="19" fillId="3" borderId="37" xfId="0" applyFont="1" applyFill="1" applyBorder="1" applyAlignment="1">
      <alignment horizontal="left"/>
    </xf>
    <xf numFmtId="0" fontId="6" fillId="0" borderId="29" xfId="0" applyFont="1" applyFill="1" applyBorder="1" applyAlignment="1">
      <alignment horizontal="left"/>
    </xf>
    <xf numFmtId="0" fontId="7" fillId="0" borderId="29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left"/>
    </xf>
    <xf numFmtId="0" fontId="7" fillId="0" borderId="13" xfId="0" applyFont="1" applyFill="1" applyBorder="1" applyAlignment="1">
      <alignment vertical="top"/>
    </xf>
    <xf numFmtId="0" fontId="7" fillId="0" borderId="55" xfId="0" applyFont="1" applyFill="1" applyBorder="1" applyAlignment="1">
      <alignment horizontal="right"/>
    </xf>
    <xf numFmtId="0" fontId="7" fillId="0" borderId="170" xfId="0" applyFont="1" applyFill="1" applyBorder="1" applyAlignment="1">
      <alignment horizontal="right"/>
    </xf>
    <xf numFmtId="0" fontId="7" fillId="0" borderId="5" xfId="0" applyFont="1" applyFill="1" applyBorder="1" applyAlignment="1">
      <alignment horizontal="left"/>
    </xf>
    <xf numFmtId="0" fontId="25" fillId="0" borderId="75" xfId="3" applyFont="1" applyBorder="1" applyAlignment="1">
      <alignment horizontal="center" vertical="center"/>
    </xf>
    <xf numFmtId="0" fontId="25" fillId="0" borderId="64" xfId="3" applyFont="1" applyBorder="1" applyAlignment="1">
      <alignment horizontal="center" vertical="center"/>
    </xf>
    <xf numFmtId="0" fontId="25" fillId="0" borderId="67" xfId="3" applyFont="1" applyBorder="1" applyAlignment="1">
      <alignment horizontal="center" vertical="center"/>
    </xf>
    <xf numFmtId="0" fontId="4" fillId="0" borderId="46" xfId="3" applyFont="1" applyBorder="1" applyAlignment="1">
      <alignment horizontal="center" vertical="center"/>
    </xf>
    <xf numFmtId="0" fontId="4" fillId="0" borderId="53" xfId="3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4" fillId="0" borderId="47" xfId="3" applyFont="1" applyBorder="1" applyAlignment="1">
      <alignment horizontal="center" vertical="center"/>
    </xf>
    <xf numFmtId="0" fontId="4" fillId="0" borderId="52" xfId="3" applyFont="1" applyBorder="1" applyAlignment="1">
      <alignment horizontal="center" vertical="center"/>
    </xf>
    <xf numFmtId="0" fontId="21" fillId="0" borderId="46" xfId="3" applyFont="1" applyBorder="1" applyAlignment="1">
      <alignment horizontal="center" vertical="center"/>
    </xf>
    <xf numFmtId="0" fontId="21" fillId="0" borderId="52" xfId="3" applyFont="1" applyBorder="1" applyAlignment="1">
      <alignment horizontal="center" vertical="center"/>
    </xf>
    <xf numFmtId="38" fontId="4" fillId="0" borderId="46" xfId="2" applyFont="1" applyBorder="1" applyAlignment="1">
      <alignment horizontal="center" vertical="center"/>
    </xf>
    <xf numFmtId="38" fontId="4" fillId="0" borderId="47" xfId="2" applyFont="1" applyBorder="1" applyAlignment="1">
      <alignment horizontal="center" vertical="center"/>
    </xf>
    <xf numFmtId="38" fontId="4" fillId="0" borderId="53" xfId="2" applyFont="1" applyBorder="1" applyAlignment="1">
      <alignment horizontal="center" vertical="center"/>
    </xf>
    <xf numFmtId="0" fontId="6" fillId="0" borderId="49" xfId="1" applyFont="1" applyFill="1" applyBorder="1" applyAlignment="1">
      <alignment horizontal="center" vertical="center"/>
    </xf>
    <xf numFmtId="0" fontId="6" fillId="0" borderId="43" xfId="1" applyFont="1" applyFill="1" applyBorder="1" applyAlignment="1">
      <alignment horizontal="center" vertical="center"/>
    </xf>
    <xf numFmtId="0" fontId="6" fillId="0" borderId="51" xfId="1" applyFont="1" applyFill="1" applyBorder="1" applyAlignment="1">
      <alignment horizontal="center" vertical="center"/>
    </xf>
    <xf numFmtId="0" fontId="13" fillId="0" borderId="75" xfId="1" applyFont="1" applyFill="1" applyBorder="1" applyAlignment="1">
      <alignment horizontal="center" vertical="center"/>
    </xf>
    <xf numFmtId="0" fontId="13" fillId="0" borderId="21" xfId="1" applyFont="1" applyFill="1" applyBorder="1" applyAlignment="1">
      <alignment horizontal="center" vertical="center"/>
    </xf>
    <xf numFmtId="38" fontId="21" fillId="0" borderId="46" xfId="2" applyFont="1" applyBorder="1" applyAlignment="1">
      <alignment horizontal="center" vertical="center"/>
    </xf>
    <xf numFmtId="38" fontId="21" fillId="0" borderId="52" xfId="2" applyFont="1" applyBorder="1" applyAlignment="1">
      <alignment horizontal="center" vertical="center"/>
    </xf>
    <xf numFmtId="0" fontId="6" fillId="0" borderId="48" xfId="1" applyFont="1" applyFill="1" applyBorder="1" applyAlignment="1">
      <alignment horizontal="center" vertical="center"/>
    </xf>
    <xf numFmtId="0" fontId="6" fillId="0" borderId="49" xfId="1" applyFont="1" applyFill="1" applyBorder="1" applyAlignment="1" applyProtection="1">
      <alignment horizontal="center" vertical="center"/>
      <protection hidden="1"/>
    </xf>
    <xf numFmtId="0" fontId="6" fillId="0" borderId="43" xfId="1" applyFont="1" applyFill="1" applyBorder="1" applyAlignment="1" applyProtection="1">
      <alignment horizontal="center" vertical="center"/>
      <protection hidden="1"/>
    </xf>
    <xf numFmtId="0" fontId="6" fillId="0" borderId="51" xfId="1" applyFont="1" applyFill="1" applyBorder="1" applyAlignment="1" applyProtection="1">
      <alignment horizontal="center" vertical="center"/>
      <protection hidden="1"/>
    </xf>
    <xf numFmtId="0" fontId="13" fillId="0" borderId="75" xfId="1" applyFont="1" applyFill="1" applyBorder="1" applyAlignment="1" applyProtection="1">
      <alignment horizontal="center" vertical="center"/>
      <protection hidden="1"/>
    </xf>
    <xf numFmtId="0" fontId="13" fillId="0" borderId="21" xfId="1" applyFont="1" applyFill="1" applyBorder="1" applyAlignment="1" applyProtection="1">
      <alignment horizontal="center" vertical="center"/>
      <protection hidden="1"/>
    </xf>
  </cellXfs>
  <cellStyles count="7">
    <cellStyle name="桁区切り" xfId="4" builtinId="6"/>
    <cellStyle name="桁区切り 2" xfId="2" xr:uid="{00000000-0005-0000-0000-000001000000}"/>
    <cellStyle name="桁区切り 2 2" xfId="5" xr:uid="{00000000-0005-0000-0000-000002000000}"/>
    <cellStyle name="標準" xfId="0" builtinId="0"/>
    <cellStyle name="標準 2" xfId="1" xr:uid="{00000000-0005-0000-0000-000004000000}"/>
    <cellStyle name="標準 4" xfId="6" xr:uid="{00000000-0005-0000-0000-000005000000}"/>
    <cellStyle name="標準_石山工務店モデル発注new" xfId="3" xr:uid="{00000000-0005-0000-0000-000006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4"/>
  <sheetViews>
    <sheetView tabSelected="1" topLeftCell="A64" zoomScale="75" zoomScaleNormal="75" workbookViewId="0">
      <selection activeCell="E43" sqref="E43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24" t="s">
        <v>286</v>
      </c>
      <c r="B1" s="2"/>
      <c r="C1" s="2"/>
      <c r="D1" s="2"/>
      <c r="E1" s="2"/>
      <c r="F1" s="2"/>
      <c r="G1" s="2"/>
      <c r="H1" s="2"/>
      <c r="I1" s="3"/>
      <c r="J1" s="312" t="s">
        <v>244</v>
      </c>
    </row>
    <row r="2" spans="1:10" ht="30" customHeight="1">
      <c r="A2" s="189" t="s">
        <v>18</v>
      </c>
      <c r="B2" s="737" t="s">
        <v>201</v>
      </c>
      <c r="C2" s="738"/>
      <c r="D2" s="738"/>
      <c r="E2" s="738"/>
      <c r="F2" s="738"/>
      <c r="G2" s="738"/>
      <c r="H2" s="738"/>
      <c r="I2" s="738"/>
      <c r="J2" s="739"/>
    </row>
    <row r="3" spans="1:10" ht="30" customHeight="1">
      <c r="A3" s="228" t="s">
        <v>203</v>
      </c>
      <c r="B3" s="10"/>
      <c r="C3" s="742" t="s">
        <v>202</v>
      </c>
      <c r="D3" s="743"/>
      <c r="E3" s="743"/>
      <c r="F3" s="740"/>
      <c r="G3" s="744"/>
      <c r="H3" s="745"/>
      <c r="I3" s="237" t="s">
        <v>13</v>
      </c>
      <c r="J3" s="11"/>
    </row>
    <row r="4" spans="1:10" ht="30" customHeight="1">
      <c r="A4" s="229" t="s">
        <v>102</v>
      </c>
      <c r="B4" s="10"/>
      <c r="C4" s="746" t="s">
        <v>0</v>
      </c>
      <c r="D4" s="747"/>
      <c r="E4" s="740"/>
      <c r="F4" s="744"/>
      <c r="G4" s="744"/>
      <c r="H4" s="238" t="s">
        <v>104</v>
      </c>
      <c r="I4" s="740"/>
      <c r="J4" s="741"/>
    </row>
    <row r="5" spans="1:10" ht="30" customHeight="1">
      <c r="A5" s="229" t="s">
        <v>19</v>
      </c>
      <c r="B5" s="10"/>
      <c r="C5" s="746" t="s">
        <v>103</v>
      </c>
      <c r="D5" s="747"/>
      <c r="E5" s="740"/>
      <c r="F5" s="744"/>
      <c r="G5" s="744"/>
      <c r="H5" s="744"/>
      <c r="I5" s="744"/>
      <c r="J5" s="741"/>
    </row>
    <row r="6" spans="1:10" ht="30" customHeight="1">
      <c r="A6" s="229" t="s">
        <v>1</v>
      </c>
      <c r="B6" s="10"/>
      <c r="C6" s="756" t="s">
        <v>14</v>
      </c>
      <c r="D6" s="757"/>
      <c r="E6" s="748"/>
      <c r="F6" s="749"/>
      <c r="G6" s="749"/>
      <c r="H6" s="749"/>
      <c r="I6" s="749"/>
      <c r="J6" s="750"/>
    </row>
    <row r="7" spans="1:10" ht="30" customHeight="1" thickBot="1">
      <c r="A7" s="230" t="s">
        <v>17</v>
      </c>
      <c r="B7" s="231"/>
      <c r="C7" s="231"/>
      <c r="D7" s="231"/>
      <c r="E7" s="232"/>
      <c r="F7" s="233"/>
      <c r="G7" s="234"/>
      <c r="H7" s="234"/>
      <c r="I7" s="235" t="s">
        <v>15</v>
      </c>
      <c r="J7" s="236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346" t="s">
        <v>249</v>
      </c>
      <c r="B9" s="342"/>
      <c r="C9" s="751" t="s">
        <v>2</v>
      </c>
      <c r="D9" s="752"/>
      <c r="E9" s="753"/>
      <c r="F9" s="754" t="s">
        <v>3</v>
      </c>
      <c r="G9" s="178" t="s">
        <v>73</v>
      </c>
      <c r="H9" s="751" t="s">
        <v>4</v>
      </c>
      <c r="I9" s="752"/>
      <c r="J9" s="193" t="s">
        <v>109</v>
      </c>
    </row>
    <row r="10" spans="1:10" ht="25" customHeight="1">
      <c r="A10" s="347" t="s">
        <v>5</v>
      </c>
      <c r="B10" s="343" t="s">
        <v>6</v>
      </c>
      <c r="C10" s="95" t="s">
        <v>7</v>
      </c>
      <c r="D10" s="96" t="s">
        <v>8</v>
      </c>
      <c r="E10" s="96" t="s">
        <v>9</v>
      </c>
      <c r="F10" s="755"/>
      <c r="G10" s="97" t="s">
        <v>10</v>
      </c>
      <c r="H10" s="97" t="s">
        <v>11</v>
      </c>
      <c r="I10" s="98" t="s">
        <v>200</v>
      </c>
      <c r="J10" s="91"/>
    </row>
    <row r="11" spans="1:10" ht="24" customHeight="1">
      <c r="A11" s="348" t="s">
        <v>31</v>
      </c>
      <c r="B11" s="344" t="s">
        <v>32</v>
      </c>
      <c r="C11" s="137">
        <v>20</v>
      </c>
      <c r="D11" s="14">
        <v>104</v>
      </c>
      <c r="E11" s="138">
        <v>1800</v>
      </c>
      <c r="F11" s="106" t="s">
        <v>22</v>
      </c>
      <c r="G11" s="124">
        <v>7</v>
      </c>
      <c r="H11" s="316">
        <v>1700</v>
      </c>
      <c r="I11" s="17">
        <f>G11*H11</f>
        <v>11900</v>
      </c>
      <c r="J11" s="107"/>
    </row>
    <row r="12" spans="1:10" ht="24" customHeight="1">
      <c r="A12" s="349" t="s">
        <v>26</v>
      </c>
      <c r="B12" s="345" t="s">
        <v>27</v>
      </c>
      <c r="C12" s="139">
        <v>110</v>
      </c>
      <c r="D12" s="19">
        <v>1000</v>
      </c>
      <c r="E12" s="140">
        <v>2400</v>
      </c>
      <c r="F12" s="21" t="s">
        <v>28</v>
      </c>
      <c r="G12" s="115">
        <v>1</v>
      </c>
      <c r="H12" s="277">
        <v>4950</v>
      </c>
      <c r="I12" s="22">
        <f>G12*H12</f>
        <v>4950</v>
      </c>
      <c r="J12" s="92"/>
    </row>
    <row r="13" spans="1:10" ht="24" customHeight="1">
      <c r="A13" s="108" t="s">
        <v>29</v>
      </c>
      <c r="B13" s="109" t="s">
        <v>30</v>
      </c>
      <c r="C13" s="141">
        <v>150</v>
      </c>
      <c r="D13" s="142">
        <v>900</v>
      </c>
      <c r="E13" s="143">
        <v>2100</v>
      </c>
      <c r="F13" s="110" t="s">
        <v>28</v>
      </c>
      <c r="G13" s="113">
        <v>1</v>
      </c>
      <c r="H13" s="282">
        <v>5780</v>
      </c>
      <c r="I13" s="111">
        <f>G13*H13</f>
        <v>5780</v>
      </c>
      <c r="J13" s="112"/>
    </row>
    <row r="14" spans="1:10" ht="24" customHeight="1">
      <c r="A14" s="216" t="s">
        <v>165</v>
      </c>
      <c r="B14" s="217"/>
      <c r="C14" s="194">
        <v>20</v>
      </c>
      <c r="D14" s="195">
        <v>99</v>
      </c>
      <c r="E14" s="196">
        <v>2600</v>
      </c>
      <c r="F14" s="101" t="s">
        <v>22</v>
      </c>
      <c r="G14" s="197">
        <v>2</v>
      </c>
      <c r="H14" s="317">
        <v>9000</v>
      </c>
      <c r="I14" s="123">
        <f>G14*H14</f>
        <v>18000</v>
      </c>
      <c r="J14" s="91"/>
    </row>
    <row r="15" spans="1:10" ht="24" customHeight="1">
      <c r="A15" s="216" t="s">
        <v>166</v>
      </c>
      <c r="B15" s="217"/>
      <c r="C15" s="194">
        <v>20</v>
      </c>
      <c r="D15" s="195">
        <v>97</v>
      </c>
      <c r="E15" s="196">
        <v>2100</v>
      </c>
      <c r="F15" s="101" t="s">
        <v>22</v>
      </c>
      <c r="G15" s="197">
        <v>1</v>
      </c>
      <c r="H15" s="317">
        <v>7000</v>
      </c>
      <c r="I15" s="22">
        <f t="shared" ref="I15:I18" si="0">G15*H15</f>
        <v>7000</v>
      </c>
      <c r="J15" s="91"/>
    </row>
    <row r="16" spans="1:10" ht="24" customHeight="1">
      <c r="A16" s="216" t="s">
        <v>166</v>
      </c>
      <c r="B16" s="217"/>
      <c r="C16" s="194">
        <v>20</v>
      </c>
      <c r="D16" s="195">
        <v>97</v>
      </c>
      <c r="E16" s="196">
        <v>2800</v>
      </c>
      <c r="F16" s="101" t="s">
        <v>22</v>
      </c>
      <c r="G16" s="197">
        <v>1</v>
      </c>
      <c r="H16" s="317">
        <v>9500</v>
      </c>
      <c r="I16" s="22">
        <f t="shared" si="0"/>
        <v>9500</v>
      </c>
      <c r="J16" s="91"/>
    </row>
    <row r="17" spans="1:10" ht="24" customHeight="1">
      <c r="A17" s="99" t="s">
        <v>20</v>
      </c>
      <c r="B17" s="100" t="s">
        <v>21</v>
      </c>
      <c r="C17" s="144">
        <v>5.5</v>
      </c>
      <c r="D17" s="145">
        <v>30</v>
      </c>
      <c r="E17" s="146">
        <v>3640</v>
      </c>
      <c r="F17" s="101" t="s">
        <v>22</v>
      </c>
      <c r="G17" s="114">
        <v>30</v>
      </c>
      <c r="H17" s="102">
        <v>600</v>
      </c>
      <c r="I17" s="22">
        <f t="shared" si="0"/>
        <v>18000</v>
      </c>
      <c r="J17" s="103"/>
    </row>
    <row r="18" spans="1:10" ht="24" customHeight="1">
      <c r="A18" s="117" t="s">
        <v>23</v>
      </c>
      <c r="B18" s="118" t="s">
        <v>24</v>
      </c>
      <c r="C18" s="147">
        <v>5.5</v>
      </c>
      <c r="D18" s="25">
        <v>30</v>
      </c>
      <c r="E18" s="26">
        <v>65</v>
      </c>
      <c r="F18" s="27" t="s">
        <v>22</v>
      </c>
      <c r="G18" s="116">
        <v>30</v>
      </c>
      <c r="H18" s="28">
        <v>500</v>
      </c>
      <c r="I18" s="22">
        <f t="shared" si="0"/>
        <v>15000</v>
      </c>
      <c r="J18" s="119"/>
    </row>
    <row r="19" spans="1:10" ht="24" customHeight="1">
      <c r="A19" s="49" t="s">
        <v>34</v>
      </c>
      <c r="B19" s="50" t="s">
        <v>48</v>
      </c>
      <c r="C19" s="51"/>
      <c r="D19" s="52"/>
      <c r="E19" s="53"/>
      <c r="F19" s="84" t="s">
        <v>36</v>
      </c>
      <c r="G19" s="192">
        <v>1</v>
      </c>
      <c r="H19" s="284">
        <f>H20+H21+H22*2+H23</f>
        <v>49900</v>
      </c>
      <c r="I19" s="310">
        <f>G19*H19</f>
        <v>49900</v>
      </c>
      <c r="J19" s="127" t="s">
        <v>78</v>
      </c>
    </row>
    <row r="20" spans="1:10" ht="24" customHeight="1">
      <c r="A20" s="54" t="s">
        <v>37</v>
      </c>
      <c r="B20" s="55" t="s">
        <v>47</v>
      </c>
      <c r="C20" s="56">
        <v>145</v>
      </c>
      <c r="D20" s="57">
        <v>1634</v>
      </c>
      <c r="E20" s="58">
        <v>2400</v>
      </c>
      <c r="F20" s="59" t="s">
        <v>38</v>
      </c>
      <c r="G20" s="115"/>
      <c r="H20" s="280">
        <v>17800</v>
      </c>
      <c r="I20" s="22"/>
      <c r="J20" s="128" t="s">
        <v>167</v>
      </c>
    </row>
    <row r="21" spans="1:10" ht="24" customHeight="1">
      <c r="A21" s="54" t="s">
        <v>39</v>
      </c>
      <c r="B21" s="60" t="s">
        <v>40</v>
      </c>
      <c r="C21" s="61">
        <v>36</v>
      </c>
      <c r="D21" s="57">
        <v>830</v>
      </c>
      <c r="E21" s="58">
        <v>2384</v>
      </c>
      <c r="F21" s="59" t="s">
        <v>41</v>
      </c>
      <c r="G21" s="115"/>
      <c r="H21" s="280">
        <v>27500</v>
      </c>
      <c r="I21" s="22"/>
      <c r="J21" s="128"/>
    </row>
    <row r="22" spans="1:10" ht="24" customHeight="1">
      <c r="A22" s="42" t="s">
        <v>42</v>
      </c>
      <c r="B22" s="63" t="s">
        <v>43</v>
      </c>
      <c r="C22" s="61"/>
      <c r="D22" s="57"/>
      <c r="E22" s="58"/>
      <c r="F22" s="59" t="s">
        <v>44</v>
      </c>
      <c r="G22" s="115"/>
      <c r="H22" s="280">
        <v>1150</v>
      </c>
      <c r="I22" s="22"/>
      <c r="J22" s="128"/>
    </row>
    <row r="23" spans="1:10" ht="24" customHeight="1">
      <c r="A23" s="44" t="s">
        <v>45</v>
      </c>
      <c r="B23" s="64" t="s">
        <v>46</v>
      </c>
      <c r="C23" s="65"/>
      <c r="D23" s="66"/>
      <c r="E23" s="67"/>
      <c r="F23" s="85" t="s">
        <v>44</v>
      </c>
      <c r="G23" s="113"/>
      <c r="H23" s="283">
        <v>2300</v>
      </c>
      <c r="I23" s="111"/>
      <c r="J23" s="129"/>
    </row>
    <row r="24" spans="1:10" ht="24" customHeight="1">
      <c r="A24" s="30" t="s">
        <v>149</v>
      </c>
      <c r="B24" s="50" t="s">
        <v>156</v>
      </c>
      <c r="C24" s="51"/>
      <c r="D24" s="52"/>
      <c r="E24" s="53"/>
      <c r="F24" s="492" t="s">
        <v>119</v>
      </c>
      <c r="G24" s="380">
        <v>1</v>
      </c>
      <c r="H24" s="284">
        <f>H25+H26+H27*2+H28+H29</f>
        <v>47050</v>
      </c>
      <c r="I24" s="310">
        <f>G24*H24</f>
        <v>47050</v>
      </c>
      <c r="J24" s="127" t="s">
        <v>168</v>
      </c>
    </row>
    <row r="25" spans="1:10" ht="24" customHeight="1">
      <c r="A25" s="35" t="s">
        <v>37</v>
      </c>
      <c r="B25" s="55" t="s">
        <v>157</v>
      </c>
      <c r="C25" s="56">
        <v>145</v>
      </c>
      <c r="D25" s="57">
        <v>1613</v>
      </c>
      <c r="E25" s="58">
        <v>2400</v>
      </c>
      <c r="F25" s="59" t="s">
        <v>38</v>
      </c>
      <c r="G25" s="55">
        <v>1</v>
      </c>
      <c r="H25" s="280">
        <v>16400</v>
      </c>
      <c r="I25" s="22"/>
      <c r="J25" s="92"/>
    </row>
    <row r="26" spans="1:10" ht="24" customHeight="1">
      <c r="A26" s="35"/>
      <c r="B26" s="60" t="s">
        <v>150</v>
      </c>
      <c r="C26" s="61">
        <v>36</v>
      </c>
      <c r="D26" s="57">
        <v>830</v>
      </c>
      <c r="E26" s="58">
        <v>2384</v>
      </c>
      <c r="F26" s="62" t="s">
        <v>41</v>
      </c>
      <c r="G26" s="55">
        <v>1</v>
      </c>
      <c r="H26" s="280">
        <v>24600</v>
      </c>
      <c r="I26" s="22"/>
      <c r="J26" s="92"/>
    </row>
    <row r="27" spans="1:10" ht="24" customHeight="1">
      <c r="A27" s="42" t="s">
        <v>42</v>
      </c>
      <c r="B27" s="63" t="s">
        <v>43</v>
      </c>
      <c r="C27" s="61"/>
      <c r="D27" s="57"/>
      <c r="E27" s="58"/>
      <c r="F27" s="62" t="s">
        <v>44</v>
      </c>
      <c r="G27" s="55">
        <v>2</v>
      </c>
      <c r="H27" s="280">
        <v>1150</v>
      </c>
      <c r="I27" s="22"/>
      <c r="J27" s="92"/>
    </row>
    <row r="28" spans="1:10" ht="24" customHeight="1">
      <c r="A28" s="42" t="s">
        <v>45</v>
      </c>
      <c r="B28" s="63" t="s">
        <v>151</v>
      </c>
      <c r="C28" s="61"/>
      <c r="D28" s="57"/>
      <c r="E28" s="58"/>
      <c r="F28" s="62" t="s">
        <v>44</v>
      </c>
      <c r="G28" s="55">
        <v>1</v>
      </c>
      <c r="H28" s="280">
        <v>2300</v>
      </c>
      <c r="I28" s="22"/>
      <c r="J28" s="92"/>
    </row>
    <row r="29" spans="1:10" ht="24" customHeight="1">
      <c r="A29" s="44" t="s">
        <v>70</v>
      </c>
      <c r="B29" s="64" t="s">
        <v>152</v>
      </c>
      <c r="C29" s="65"/>
      <c r="D29" s="66"/>
      <c r="E29" s="67"/>
      <c r="F29" s="68" t="s">
        <v>72</v>
      </c>
      <c r="G29" s="381">
        <v>1</v>
      </c>
      <c r="H29" s="283">
        <v>1450</v>
      </c>
      <c r="I29" s="111"/>
      <c r="J29" s="112"/>
    </row>
    <row r="30" spans="1:10" ht="24" customHeight="1">
      <c r="A30" s="82" t="s">
        <v>118</v>
      </c>
      <c r="B30" s="50" t="s">
        <v>175</v>
      </c>
      <c r="C30" s="51"/>
      <c r="D30" s="52"/>
      <c r="E30" s="53"/>
      <c r="F30" s="492" t="s">
        <v>169</v>
      </c>
      <c r="G30" s="380">
        <v>1</v>
      </c>
      <c r="H30" s="284">
        <f>H31+H32+H33*2</f>
        <v>33100</v>
      </c>
      <c r="I30" s="310">
        <f>G30*H30</f>
        <v>33100</v>
      </c>
      <c r="J30" s="127" t="s">
        <v>174</v>
      </c>
    </row>
    <row r="31" spans="1:10" ht="24" customHeight="1">
      <c r="A31" s="54" t="s">
        <v>177</v>
      </c>
      <c r="B31" s="55" t="s">
        <v>176</v>
      </c>
      <c r="C31" s="56">
        <v>145</v>
      </c>
      <c r="D31" s="57">
        <v>1634</v>
      </c>
      <c r="E31" s="58">
        <v>2200</v>
      </c>
      <c r="F31" s="59" t="s">
        <v>38</v>
      </c>
      <c r="G31" s="55">
        <v>1</v>
      </c>
      <c r="H31" s="280">
        <v>17800</v>
      </c>
      <c r="I31" s="22"/>
      <c r="J31" s="128" t="s">
        <v>140</v>
      </c>
    </row>
    <row r="32" spans="1:10" ht="24" customHeight="1">
      <c r="A32" s="54" t="s">
        <v>178</v>
      </c>
      <c r="B32" s="60" t="s">
        <v>170</v>
      </c>
      <c r="C32" s="61">
        <v>36</v>
      </c>
      <c r="D32" s="57">
        <v>830</v>
      </c>
      <c r="E32" s="58">
        <v>2184</v>
      </c>
      <c r="F32" s="62" t="s">
        <v>41</v>
      </c>
      <c r="G32" s="55">
        <v>1</v>
      </c>
      <c r="H32" s="280">
        <v>13000</v>
      </c>
      <c r="I32" s="22"/>
      <c r="J32" s="92"/>
    </row>
    <row r="33" spans="1:10" ht="24" customHeight="1">
      <c r="A33" s="44" t="s">
        <v>42</v>
      </c>
      <c r="B33" s="64" t="s">
        <v>43</v>
      </c>
      <c r="C33" s="65"/>
      <c r="D33" s="66"/>
      <c r="E33" s="67"/>
      <c r="F33" s="68" t="s">
        <v>44</v>
      </c>
      <c r="G33" s="381">
        <v>2</v>
      </c>
      <c r="H33" s="283">
        <v>1150</v>
      </c>
      <c r="I33" s="111"/>
      <c r="J33" s="112"/>
    </row>
    <row r="34" spans="1:10" ht="24" customHeight="1">
      <c r="A34" s="218" t="s">
        <v>129</v>
      </c>
      <c r="B34" s="50" t="s">
        <v>171</v>
      </c>
      <c r="C34" s="219"/>
      <c r="D34" s="220"/>
      <c r="E34" s="221"/>
      <c r="F34" s="84" t="s">
        <v>35</v>
      </c>
      <c r="G34" s="380">
        <v>1</v>
      </c>
      <c r="H34" s="284">
        <f>H35+H36+H37</f>
        <v>36100</v>
      </c>
      <c r="I34" s="310">
        <f>G34*H34</f>
        <v>36100</v>
      </c>
      <c r="J34" s="127" t="s">
        <v>141</v>
      </c>
    </row>
    <row r="35" spans="1:10" ht="24" customHeight="1">
      <c r="A35" s="42" t="s">
        <v>173</v>
      </c>
      <c r="B35" s="55" t="s">
        <v>55</v>
      </c>
      <c r="C35" s="61">
        <v>145</v>
      </c>
      <c r="D35" s="57">
        <v>803</v>
      </c>
      <c r="E35" s="58">
        <v>2200</v>
      </c>
      <c r="F35" s="59" t="s">
        <v>38</v>
      </c>
      <c r="G35" s="55">
        <v>1</v>
      </c>
      <c r="H35" s="280">
        <v>17300</v>
      </c>
      <c r="I35" s="22"/>
      <c r="J35" s="128" t="s">
        <v>139</v>
      </c>
    </row>
    <row r="36" spans="1:10" ht="24" customHeight="1">
      <c r="A36" s="54" t="s">
        <v>181</v>
      </c>
      <c r="B36" s="60" t="s">
        <v>172</v>
      </c>
      <c r="C36" s="61">
        <v>36</v>
      </c>
      <c r="D36" s="57">
        <v>753</v>
      </c>
      <c r="E36" s="58">
        <v>2175</v>
      </c>
      <c r="F36" s="59" t="s">
        <v>41</v>
      </c>
      <c r="G36" s="55">
        <v>1</v>
      </c>
      <c r="H36" s="280">
        <v>15000</v>
      </c>
      <c r="I36" s="22"/>
      <c r="J36" s="128"/>
    </row>
    <row r="37" spans="1:10" ht="24" customHeight="1">
      <c r="A37" s="203" t="s">
        <v>130</v>
      </c>
      <c r="B37" s="64" t="s">
        <v>131</v>
      </c>
      <c r="C37" s="65"/>
      <c r="D37" s="66"/>
      <c r="E37" s="67"/>
      <c r="F37" s="85" t="s">
        <v>44</v>
      </c>
      <c r="G37" s="381">
        <v>1</v>
      </c>
      <c r="H37" s="283">
        <v>3800</v>
      </c>
      <c r="I37" s="111"/>
      <c r="J37" s="112"/>
    </row>
    <row r="38" spans="1:10" ht="24" customHeight="1">
      <c r="A38" s="136" t="s">
        <v>87</v>
      </c>
      <c r="B38" s="132"/>
      <c r="C38" s="148"/>
      <c r="D38" s="149"/>
      <c r="E38" s="150"/>
      <c r="F38" s="85" t="s">
        <v>44</v>
      </c>
      <c r="G38" s="382">
        <v>1</v>
      </c>
      <c r="H38" s="318">
        <v>2600</v>
      </c>
      <c r="I38" s="310">
        <f>G38*H38</f>
        <v>2600</v>
      </c>
      <c r="J38" s="135"/>
    </row>
    <row r="39" spans="1:10" ht="24" customHeight="1">
      <c r="A39" s="82" t="s">
        <v>118</v>
      </c>
      <c r="B39" s="50" t="s">
        <v>179</v>
      </c>
      <c r="C39" s="51"/>
      <c r="D39" s="52"/>
      <c r="E39" s="53"/>
      <c r="F39" s="492" t="s">
        <v>169</v>
      </c>
      <c r="G39" s="380">
        <v>1</v>
      </c>
      <c r="H39" s="284">
        <f>H40+H41+H42*2</f>
        <v>35100</v>
      </c>
      <c r="I39" s="310">
        <f>G39*H39</f>
        <v>35100</v>
      </c>
      <c r="J39" s="127" t="s">
        <v>180</v>
      </c>
    </row>
    <row r="40" spans="1:10" ht="24" customHeight="1">
      <c r="A40" s="54" t="s">
        <v>177</v>
      </c>
      <c r="B40" s="55" t="s">
        <v>160</v>
      </c>
      <c r="C40" s="56">
        <v>145</v>
      </c>
      <c r="D40" s="57">
        <v>1634</v>
      </c>
      <c r="E40" s="58">
        <v>2200</v>
      </c>
      <c r="F40" s="59" t="s">
        <v>38</v>
      </c>
      <c r="G40" s="55">
        <v>1</v>
      </c>
      <c r="H40" s="280">
        <v>17800</v>
      </c>
      <c r="I40" s="22"/>
      <c r="J40" s="128" t="s">
        <v>142</v>
      </c>
    </row>
    <row r="41" spans="1:10" ht="24" customHeight="1">
      <c r="A41" s="54" t="s">
        <v>178</v>
      </c>
      <c r="B41" s="60" t="s">
        <v>170</v>
      </c>
      <c r="C41" s="61">
        <v>36</v>
      </c>
      <c r="D41" s="57">
        <v>830</v>
      </c>
      <c r="E41" s="58">
        <v>2184</v>
      </c>
      <c r="F41" s="62" t="s">
        <v>41</v>
      </c>
      <c r="G41" s="55">
        <v>1</v>
      </c>
      <c r="H41" s="280">
        <v>15000</v>
      </c>
      <c r="I41" s="22"/>
      <c r="J41" s="92"/>
    </row>
    <row r="42" spans="1:10" ht="24" customHeight="1">
      <c r="A42" s="44" t="s">
        <v>42</v>
      </c>
      <c r="B42" s="64" t="s">
        <v>43</v>
      </c>
      <c r="C42" s="65"/>
      <c r="D42" s="66"/>
      <c r="E42" s="67"/>
      <c r="F42" s="68" t="s">
        <v>44</v>
      </c>
      <c r="G42" s="381">
        <v>2</v>
      </c>
      <c r="H42" s="283">
        <v>1150</v>
      </c>
      <c r="I42" s="111"/>
      <c r="J42" s="112"/>
    </row>
    <row r="43" spans="1:10" ht="24" customHeight="1">
      <c r="A43" s="81" t="s">
        <v>182</v>
      </c>
      <c r="B43" s="50" t="s">
        <v>58</v>
      </c>
      <c r="C43" s="51"/>
      <c r="D43" s="52"/>
      <c r="E43" s="53"/>
      <c r="F43" s="84" t="s">
        <v>35</v>
      </c>
      <c r="G43" s="380">
        <v>1</v>
      </c>
      <c r="H43" s="284">
        <f>H44+H45</f>
        <v>53700</v>
      </c>
      <c r="I43" s="310">
        <f>G43*H43</f>
        <v>53700</v>
      </c>
      <c r="J43" s="127" t="s">
        <v>184</v>
      </c>
    </row>
    <row r="44" spans="1:10" ht="24" customHeight="1">
      <c r="A44" s="54" t="s">
        <v>183</v>
      </c>
      <c r="B44" s="55" t="s">
        <v>60</v>
      </c>
      <c r="C44" s="61">
        <v>145</v>
      </c>
      <c r="D44" s="57">
        <v>700</v>
      </c>
      <c r="E44" s="58">
        <v>700</v>
      </c>
      <c r="F44" s="59" t="s">
        <v>38</v>
      </c>
      <c r="G44" s="55">
        <v>1</v>
      </c>
      <c r="H44" s="280">
        <v>21700</v>
      </c>
      <c r="I44" s="125"/>
      <c r="J44" s="128"/>
    </row>
    <row r="45" spans="1:10" ht="24" customHeight="1">
      <c r="A45" s="54" t="s">
        <v>185</v>
      </c>
      <c r="B45" s="60" t="s">
        <v>61</v>
      </c>
      <c r="C45" s="61">
        <v>30</v>
      </c>
      <c r="D45" s="151" t="s">
        <v>62</v>
      </c>
      <c r="E45" s="58">
        <v>2385</v>
      </c>
      <c r="F45" s="59" t="s">
        <v>63</v>
      </c>
      <c r="G45" s="55">
        <v>1</v>
      </c>
      <c r="H45" s="280">
        <v>32000</v>
      </c>
      <c r="I45" s="88"/>
      <c r="J45" s="128"/>
    </row>
    <row r="46" spans="1:10" ht="24" customHeight="1">
      <c r="A46" s="222" t="s">
        <v>188</v>
      </c>
      <c r="B46" s="50" t="s">
        <v>189</v>
      </c>
      <c r="C46" s="51"/>
      <c r="D46" s="52"/>
      <c r="E46" s="53"/>
      <c r="F46" s="84" t="s">
        <v>36</v>
      </c>
      <c r="G46" s="380">
        <v>1</v>
      </c>
      <c r="H46" s="284">
        <f>H47+H48+H49*2</f>
        <v>27800</v>
      </c>
      <c r="I46" s="310">
        <f>G46*H46</f>
        <v>27800</v>
      </c>
      <c r="J46" s="127" t="s">
        <v>186</v>
      </c>
    </row>
    <row r="47" spans="1:10" ht="24" customHeight="1">
      <c r="A47" s="54" t="s">
        <v>59</v>
      </c>
      <c r="B47" s="55" t="s">
        <v>190</v>
      </c>
      <c r="C47" s="61">
        <v>86</v>
      </c>
      <c r="D47" s="57">
        <v>777</v>
      </c>
      <c r="E47" s="58">
        <v>2400</v>
      </c>
      <c r="F47" s="59" t="s">
        <v>38</v>
      </c>
      <c r="G47" s="55">
        <v>1</v>
      </c>
      <c r="H47" s="280">
        <v>10800</v>
      </c>
      <c r="I47" s="125"/>
      <c r="J47" s="128" t="s">
        <v>187</v>
      </c>
    </row>
    <row r="48" spans="1:10" ht="24" customHeight="1">
      <c r="A48" s="54"/>
      <c r="B48" s="60" t="s">
        <v>191</v>
      </c>
      <c r="C48" s="61">
        <v>27</v>
      </c>
      <c r="D48" s="151" t="s">
        <v>192</v>
      </c>
      <c r="E48" s="58">
        <v>2385</v>
      </c>
      <c r="F48" s="59" t="s">
        <v>193</v>
      </c>
      <c r="G48" s="55">
        <v>1</v>
      </c>
      <c r="H48" s="280">
        <v>16000</v>
      </c>
      <c r="I48" s="88"/>
      <c r="J48" s="128"/>
    </row>
    <row r="49" spans="1:10" ht="24" customHeight="1">
      <c r="A49" s="44" t="s">
        <v>64</v>
      </c>
      <c r="B49" s="83" t="s">
        <v>194</v>
      </c>
      <c r="C49" s="65"/>
      <c r="D49" s="66"/>
      <c r="E49" s="67"/>
      <c r="F49" s="85" t="s">
        <v>44</v>
      </c>
      <c r="G49" s="381">
        <v>2</v>
      </c>
      <c r="H49" s="305">
        <v>500</v>
      </c>
      <c r="I49" s="126"/>
      <c r="J49" s="129"/>
    </row>
    <row r="50" spans="1:10" ht="24" customHeight="1">
      <c r="A50" s="222" t="s">
        <v>188</v>
      </c>
      <c r="B50" s="50" t="s">
        <v>189</v>
      </c>
      <c r="C50" s="51"/>
      <c r="D50" s="52"/>
      <c r="E50" s="53"/>
      <c r="F50" s="84" t="s">
        <v>36</v>
      </c>
      <c r="G50" s="380">
        <v>2</v>
      </c>
      <c r="H50" s="284">
        <f>H51+H52+H53*2</f>
        <v>31800</v>
      </c>
      <c r="I50" s="310">
        <f>G50*H50</f>
        <v>63600</v>
      </c>
      <c r="J50" s="127" t="s">
        <v>186</v>
      </c>
    </row>
    <row r="51" spans="1:10" ht="24" customHeight="1">
      <c r="A51" s="54" t="s">
        <v>195</v>
      </c>
      <c r="B51" s="55" t="s">
        <v>190</v>
      </c>
      <c r="C51" s="61">
        <v>86</v>
      </c>
      <c r="D51" s="57">
        <v>777</v>
      </c>
      <c r="E51" s="58">
        <v>2200</v>
      </c>
      <c r="F51" s="59" t="s">
        <v>38</v>
      </c>
      <c r="G51" s="55">
        <v>1</v>
      </c>
      <c r="H51" s="280">
        <v>12800</v>
      </c>
      <c r="I51" s="125"/>
      <c r="J51" s="128" t="s">
        <v>197</v>
      </c>
    </row>
    <row r="52" spans="1:10" ht="24" customHeight="1">
      <c r="A52" s="54" t="s">
        <v>196</v>
      </c>
      <c r="B52" s="60" t="s">
        <v>191</v>
      </c>
      <c r="C52" s="61">
        <v>27</v>
      </c>
      <c r="D52" s="151" t="s">
        <v>192</v>
      </c>
      <c r="E52" s="58">
        <v>2185</v>
      </c>
      <c r="F52" s="59" t="s">
        <v>193</v>
      </c>
      <c r="G52" s="55">
        <v>1</v>
      </c>
      <c r="H52" s="280">
        <v>18000</v>
      </c>
      <c r="I52" s="88"/>
      <c r="J52" s="128" t="s">
        <v>198</v>
      </c>
    </row>
    <row r="53" spans="1:10" ht="24" customHeight="1">
      <c r="A53" s="44" t="s">
        <v>64</v>
      </c>
      <c r="B53" s="83" t="s">
        <v>194</v>
      </c>
      <c r="C53" s="65"/>
      <c r="D53" s="66"/>
      <c r="E53" s="67"/>
      <c r="F53" s="85" t="s">
        <v>44</v>
      </c>
      <c r="G53" s="381">
        <v>2</v>
      </c>
      <c r="H53" s="305">
        <v>500</v>
      </c>
      <c r="I53" s="126"/>
      <c r="J53" s="129" t="s">
        <v>199</v>
      </c>
    </row>
    <row r="54" spans="1:10" ht="25" customHeight="1">
      <c r="A54" s="166" t="s">
        <v>88</v>
      </c>
      <c r="B54" s="167"/>
      <c r="C54" s="493"/>
      <c r="D54" s="494"/>
      <c r="E54" s="495"/>
      <c r="F54" s="496" t="s">
        <v>89</v>
      </c>
      <c r="G54" s="384">
        <v>1</v>
      </c>
      <c r="H54" s="319"/>
      <c r="I54" s="172"/>
      <c r="J54" s="173"/>
    </row>
    <row r="55" spans="1:10" ht="25" customHeight="1">
      <c r="A55" s="161"/>
      <c r="B55" s="162"/>
      <c r="C55" s="120"/>
      <c r="D55" s="121"/>
      <c r="E55" s="122"/>
      <c r="F55" s="176"/>
      <c r="G55" s="163"/>
      <c r="H55" s="190" t="s">
        <v>91</v>
      </c>
      <c r="I55" s="321">
        <f>SUM(I11:I54)</f>
        <v>439080</v>
      </c>
      <c r="J55" s="165"/>
    </row>
    <row r="56" spans="1:10" ht="25" customHeight="1">
      <c r="A56" s="161"/>
      <c r="B56" s="162"/>
      <c r="C56" s="120"/>
      <c r="D56" s="121"/>
      <c r="E56" s="122"/>
      <c r="F56" s="176"/>
      <c r="G56" s="163"/>
      <c r="H56" s="190"/>
      <c r="I56" s="164"/>
      <c r="J56" s="165"/>
    </row>
    <row r="57" spans="1:10" ht="25" customHeight="1" thickBot="1">
      <c r="A57" s="181"/>
      <c r="B57" s="182"/>
      <c r="C57" s="183"/>
      <c r="D57" s="184"/>
      <c r="E57" s="185"/>
      <c r="F57" s="186"/>
      <c r="G57" s="187"/>
      <c r="H57" s="227"/>
      <c r="I57" s="188"/>
      <c r="J57" s="131"/>
    </row>
    <row r="58" spans="1:10" ht="25" customHeight="1">
      <c r="A58" s="223"/>
      <c r="B58" s="80"/>
      <c r="C58" s="80"/>
      <c r="D58" s="80"/>
      <c r="E58" s="80"/>
      <c r="F58" s="224"/>
      <c r="G58" s="80"/>
      <c r="H58" s="225"/>
      <c r="I58" s="226"/>
      <c r="J58" s="7"/>
    </row>
    <row r="59" spans="1:10" ht="30" customHeight="1" thickBot="1">
      <c r="A59" s="4"/>
      <c r="B59" s="6"/>
      <c r="C59" s="6"/>
      <c r="D59" s="6"/>
      <c r="E59" s="6"/>
      <c r="F59" s="5"/>
      <c r="G59" s="5"/>
      <c r="H59" s="5"/>
      <c r="I59" s="5"/>
      <c r="J59" s="312" t="s">
        <v>245</v>
      </c>
    </row>
    <row r="60" spans="1:10" ht="25" customHeight="1">
      <c r="A60" s="758"/>
      <c r="B60" s="753"/>
      <c r="C60" s="751" t="s">
        <v>2</v>
      </c>
      <c r="D60" s="752"/>
      <c r="E60" s="753"/>
      <c r="F60" s="754" t="s">
        <v>3</v>
      </c>
      <c r="G60" s="178" t="s">
        <v>73</v>
      </c>
      <c r="H60" s="751" t="s">
        <v>4</v>
      </c>
      <c r="I60" s="752"/>
      <c r="J60" s="193" t="s">
        <v>109</v>
      </c>
    </row>
    <row r="61" spans="1:10" ht="25" customHeight="1">
      <c r="A61" s="93" t="s">
        <v>5</v>
      </c>
      <c r="B61" s="97" t="s">
        <v>6</v>
      </c>
      <c r="C61" s="95" t="s">
        <v>7</v>
      </c>
      <c r="D61" s="96" t="s">
        <v>8</v>
      </c>
      <c r="E61" s="96" t="s">
        <v>9</v>
      </c>
      <c r="F61" s="755"/>
      <c r="G61" s="97" t="s">
        <v>10</v>
      </c>
      <c r="H61" s="97" t="s">
        <v>11</v>
      </c>
      <c r="I61" s="98" t="s">
        <v>12</v>
      </c>
      <c r="J61" s="91"/>
    </row>
    <row r="62" spans="1:10" ht="25" customHeight="1">
      <c r="A62" s="729" t="s">
        <v>92</v>
      </c>
      <c r="B62" s="286"/>
      <c r="C62" s="31"/>
      <c r="D62" s="32"/>
      <c r="E62" s="33"/>
      <c r="F62" s="308"/>
      <c r="G62" s="158"/>
      <c r="H62" s="350"/>
      <c r="I62" s="324"/>
      <c r="J62" s="351"/>
    </row>
    <row r="63" spans="1:10" ht="25" customHeight="1">
      <c r="A63" s="730" t="s">
        <v>93</v>
      </c>
      <c r="B63" s="214"/>
      <c r="C63" s="120">
        <v>15</v>
      </c>
      <c r="D63" s="488">
        <v>120</v>
      </c>
      <c r="E63" s="489">
        <v>1820</v>
      </c>
      <c r="F63" s="62" t="s">
        <v>94</v>
      </c>
      <c r="G63" s="55">
        <v>82</v>
      </c>
      <c r="H63" s="375">
        <v>9200</v>
      </c>
      <c r="I63" s="320">
        <f>G63*H63</f>
        <v>754400</v>
      </c>
      <c r="J63" s="726" t="s">
        <v>289</v>
      </c>
    </row>
    <row r="64" spans="1:10" ht="25" customHeight="1">
      <c r="A64" s="356" t="s">
        <v>95</v>
      </c>
      <c r="B64" s="736" t="s">
        <v>95</v>
      </c>
      <c r="C64" s="120"/>
      <c r="D64" s="488"/>
      <c r="E64" s="489"/>
      <c r="F64" s="490" t="s">
        <v>94</v>
      </c>
      <c r="G64" s="357">
        <v>82</v>
      </c>
      <c r="H64" s="375"/>
      <c r="I64" s="320">
        <f t="shared" ref="I64:I74" si="1">G64*H64</f>
        <v>0</v>
      </c>
      <c r="J64" s="726" t="s">
        <v>290</v>
      </c>
    </row>
    <row r="65" spans="1:10" ht="25" customHeight="1">
      <c r="A65" s="356" t="s">
        <v>101</v>
      </c>
      <c r="B65" s="214"/>
      <c r="C65" s="120">
        <v>60</v>
      </c>
      <c r="D65" s="488">
        <v>45</v>
      </c>
      <c r="E65" s="489">
        <v>2100</v>
      </c>
      <c r="F65" s="490" t="s">
        <v>99</v>
      </c>
      <c r="G65" s="357">
        <v>2</v>
      </c>
      <c r="H65" s="375">
        <v>8500</v>
      </c>
      <c r="I65" s="320">
        <f t="shared" si="1"/>
        <v>17000</v>
      </c>
      <c r="J65" s="165"/>
    </row>
    <row r="66" spans="1:10" ht="25" customHeight="1">
      <c r="A66" s="356" t="s">
        <v>106</v>
      </c>
      <c r="B66" s="214"/>
      <c r="C66" s="120">
        <v>20</v>
      </c>
      <c r="D66" s="488">
        <v>74</v>
      </c>
      <c r="E66" s="489">
        <v>2700</v>
      </c>
      <c r="F66" s="490" t="s">
        <v>99</v>
      </c>
      <c r="G66" s="357">
        <v>1</v>
      </c>
      <c r="H66" s="375">
        <v>10000</v>
      </c>
      <c r="I66" s="320">
        <f t="shared" si="1"/>
        <v>10000</v>
      </c>
      <c r="J66" s="165"/>
    </row>
    <row r="67" spans="1:10" ht="25" customHeight="1">
      <c r="A67" s="356" t="s">
        <v>106</v>
      </c>
      <c r="B67" s="214"/>
      <c r="C67" s="120">
        <v>20</v>
      </c>
      <c r="D67" s="488">
        <v>74</v>
      </c>
      <c r="E67" s="489">
        <v>3600</v>
      </c>
      <c r="F67" s="490" t="s">
        <v>99</v>
      </c>
      <c r="G67" s="357">
        <v>1</v>
      </c>
      <c r="H67" s="375">
        <v>14000</v>
      </c>
      <c r="I67" s="320">
        <f t="shared" si="1"/>
        <v>14000</v>
      </c>
      <c r="J67" s="165"/>
    </row>
    <row r="68" spans="1:10" ht="25" customHeight="1">
      <c r="A68" s="356"/>
      <c r="B68" s="736" t="s">
        <v>107</v>
      </c>
      <c r="C68" s="120"/>
      <c r="D68" s="488"/>
      <c r="E68" s="489"/>
      <c r="F68" s="490" t="s">
        <v>89</v>
      </c>
      <c r="G68" s="357">
        <v>1</v>
      </c>
      <c r="H68" s="375"/>
      <c r="I68" s="320">
        <f t="shared" si="1"/>
        <v>0</v>
      </c>
      <c r="J68" s="165"/>
    </row>
    <row r="69" spans="1:10" ht="25" customHeight="1">
      <c r="A69" s="356" t="s">
        <v>96</v>
      </c>
      <c r="B69" s="357" t="s">
        <v>97</v>
      </c>
      <c r="C69" s="120"/>
      <c r="D69" s="488">
        <v>920</v>
      </c>
      <c r="E69" s="491" t="s">
        <v>98</v>
      </c>
      <c r="F69" s="490" t="s">
        <v>99</v>
      </c>
      <c r="G69" s="357">
        <v>14</v>
      </c>
      <c r="H69" s="375">
        <v>11000</v>
      </c>
      <c r="I69" s="320">
        <f t="shared" si="1"/>
        <v>154000</v>
      </c>
      <c r="J69" s="165"/>
    </row>
    <row r="70" spans="1:10" ht="25" customHeight="1">
      <c r="A70" s="731"/>
      <c r="B70" s="357" t="s">
        <v>105</v>
      </c>
      <c r="C70" s="120"/>
      <c r="D70" s="488"/>
      <c r="E70" s="489"/>
      <c r="F70" s="490" t="s">
        <v>99</v>
      </c>
      <c r="G70" s="357">
        <v>14</v>
      </c>
      <c r="H70" s="375">
        <v>1000</v>
      </c>
      <c r="I70" s="320">
        <f t="shared" si="1"/>
        <v>14000</v>
      </c>
      <c r="J70" s="165"/>
    </row>
    <row r="71" spans="1:10" ht="25" customHeight="1">
      <c r="A71" s="54"/>
      <c r="B71" s="55" t="s">
        <v>100</v>
      </c>
      <c r="C71" s="40"/>
      <c r="D71" s="57"/>
      <c r="E71" s="58"/>
      <c r="F71" s="62" t="s">
        <v>99</v>
      </c>
      <c r="G71" s="55">
        <v>1</v>
      </c>
      <c r="H71" s="385">
        <v>1500</v>
      </c>
      <c r="I71" s="337">
        <f t="shared" si="1"/>
        <v>1500</v>
      </c>
      <c r="J71" s="87"/>
    </row>
    <row r="72" spans="1:10" ht="25" customHeight="1">
      <c r="A72" s="54"/>
      <c r="B72" s="55"/>
      <c r="C72" s="40"/>
      <c r="D72" s="36"/>
      <c r="E72" s="37"/>
      <c r="F72" s="41"/>
      <c r="G72" s="8"/>
      <c r="H72" s="336"/>
      <c r="I72" s="337"/>
      <c r="J72" s="87"/>
    </row>
    <row r="73" spans="1:10" ht="25" customHeight="1">
      <c r="A73" s="732" t="s">
        <v>297</v>
      </c>
      <c r="B73" s="8" t="s">
        <v>295</v>
      </c>
      <c r="C73" s="40"/>
      <c r="D73" s="57">
        <v>484</v>
      </c>
      <c r="E73" s="58">
        <v>3000</v>
      </c>
      <c r="F73" s="41" t="s">
        <v>298</v>
      </c>
      <c r="G73" s="8">
        <v>3</v>
      </c>
      <c r="H73" s="728">
        <v>48000</v>
      </c>
      <c r="I73" s="337">
        <f t="shared" si="1"/>
        <v>144000</v>
      </c>
      <c r="J73" s="87"/>
    </row>
    <row r="74" spans="1:10" ht="25" customHeight="1">
      <c r="A74" s="733"/>
      <c r="B74" s="8" t="s">
        <v>296</v>
      </c>
      <c r="C74" s="40"/>
      <c r="D74" s="57">
        <v>121</v>
      </c>
      <c r="E74" s="58">
        <v>3000</v>
      </c>
      <c r="F74" s="41" t="s">
        <v>298</v>
      </c>
      <c r="G74" s="8">
        <v>2</v>
      </c>
      <c r="H74" s="728">
        <v>19500</v>
      </c>
      <c r="I74" s="337">
        <f t="shared" si="1"/>
        <v>39000</v>
      </c>
      <c r="J74" s="87"/>
    </row>
    <row r="75" spans="1:10" ht="25" customHeight="1">
      <c r="A75" s="54"/>
      <c r="B75" s="357" t="s">
        <v>105</v>
      </c>
      <c r="C75" s="40"/>
      <c r="D75" s="36"/>
      <c r="E75" s="37"/>
      <c r="F75" s="490" t="s">
        <v>89</v>
      </c>
      <c r="G75" s="357">
        <v>1</v>
      </c>
      <c r="H75" s="375"/>
      <c r="I75" s="320">
        <f t="shared" ref="I75" si="2">G75*H75</f>
        <v>0</v>
      </c>
      <c r="J75" s="87"/>
    </row>
    <row r="76" spans="1:10" ht="25" customHeight="1">
      <c r="A76" s="54"/>
      <c r="B76" s="8"/>
      <c r="C76" s="40"/>
      <c r="D76" s="36"/>
      <c r="E76" s="37"/>
      <c r="F76" s="41"/>
      <c r="G76" s="8"/>
      <c r="H76" s="211"/>
      <c r="I76" s="155"/>
      <c r="J76" s="87"/>
    </row>
    <row r="77" spans="1:10" ht="25" customHeight="1">
      <c r="A77" s="54"/>
      <c r="B77" s="8"/>
      <c r="C77" s="40"/>
      <c r="D77" s="36"/>
      <c r="E77" s="37"/>
      <c r="F77" s="41"/>
      <c r="G77" s="8"/>
      <c r="H77" s="211"/>
      <c r="I77" s="155"/>
      <c r="J77" s="87"/>
    </row>
    <row r="78" spans="1:10" ht="25" customHeight="1">
      <c r="A78" s="203"/>
      <c r="B78" s="9"/>
      <c r="C78" s="45"/>
      <c r="D78" s="46"/>
      <c r="E78" s="47"/>
      <c r="F78" s="48"/>
      <c r="G78" s="9"/>
      <c r="H78" s="338"/>
      <c r="I78" s="156"/>
      <c r="J78" s="339"/>
    </row>
    <row r="79" spans="1:10" ht="25" customHeight="1">
      <c r="A79" s="355"/>
      <c r="B79" s="286"/>
      <c r="C79" s="31"/>
      <c r="D79" s="32"/>
      <c r="E79" s="33"/>
      <c r="F79" s="308"/>
      <c r="G79" s="286"/>
      <c r="H79" s="323" t="s">
        <v>108</v>
      </c>
      <c r="I79" s="326">
        <f>SUM(I63:I78)</f>
        <v>1147900</v>
      </c>
      <c r="J79" s="325"/>
    </row>
    <row r="80" spans="1:10" ht="25" customHeight="1" thickBot="1">
      <c r="A80" s="734"/>
      <c r="B80" s="134"/>
      <c r="C80" s="133"/>
      <c r="D80" s="78"/>
      <c r="E80" s="79"/>
      <c r="F80" s="191"/>
      <c r="G80" s="134"/>
      <c r="H80" s="210"/>
      <c r="I80" s="157"/>
      <c r="J80" s="86"/>
    </row>
    <row r="81" spans="1:10" ht="25" customHeight="1" thickTop="1">
      <c r="A81" s="735"/>
      <c r="B81" s="332"/>
      <c r="C81" s="328"/>
      <c r="D81" s="329"/>
      <c r="E81" s="330"/>
      <c r="F81" s="331"/>
      <c r="G81" s="332"/>
      <c r="H81" s="333" t="s">
        <v>248</v>
      </c>
      <c r="I81" s="334">
        <f>I55+I79</f>
        <v>1586980</v>
      </c>
      <c r="J81" s="335"/>
    </row>
    <row r="82" spans="1:10" ht="25" customHeight="1">
      <c r="A82" s="54"/>
      <c r="B82" s="8"/>
      <c r="C82" s="40"/>
      <c r="D82" s="36"/>
      <c r="E82" s="37"/>
      <c r="F82" s="41"/>
      <c r="G82" s="8"/>
      <c r="H82" s="211"/>
      <c r="I82" s="155"/>
      <c r="J82" s="87"/>
    </row>
    <row r="83" spans="1:10" ht="25" customHeight="1">
      <c r="A83" s="54"/>
      <c r="B83" s="8"/>
      <c r="C83" s="40"/>
      <c r="D83" s="36"/>
      <c r="E83" s="37"/>
      <c r="F83" s="41"/>
      <c r="G83" s="8"/>
      <c r="H83" s="211"/>
      <c r="I83" s="155"/>
      <c r="J83" s="87"/>
    </row>
    <row r="84" spans="1:10" ht="25" customHeight="1">
      <c r="A84" s="42"/>
      <c r="B84" s="43"/>
      <c r="C84" s="40"/>
      <c r="D84" s="36"/>
      <c r="E84" s="37"/>
      <c r="F84" s="41"/>
      <c r="G84" s="8"/>
      <c r="H84" s="211"/>
      <c r="I84" s="155"/>
      <c r="J84" s="87"/>
    </row>
    <row r="85" spans="1:10" ht="25" customHeight="1">
      <c r="A85" s="42"/>
      <c r="B85" s="43"/>
      <c r="C85" s="40"/>
      <c r="D85" s="36"/>
      <c r="E85" s="37"/>
      <c r="F85" s="41"/>
      <c r="G85" s="8"/>
      <c r="H85" s="211"/>
      <c r="I85" s="155"/>
      <c r="J85" s="87"/>
    </row>
    <row r="86" spans="1:10" ht="25" customHeight="1">
      <c r="A86" s="42"/>
      <c r="B86" s="43"/>
      <c r="C86" s="40"/>
      <c r="D86" s="36"/>
      <c r="E86" s="37"/>
      <c r="F86" s="41"/>
      <c r="G86" s="8"/>
      <c r="H86" s="211"/>
      <c r="I86" s="155"/>
      <c r="J86" s="87"/>
    </row>
    <row r="87" spans="1:10" ht="25" customHeight="1">
      <c r="A87" s="42"/>
      <c r="B87" s="43"/>
      <c r="C87" s="40"/>
      <c r="D87" s="36"/>
      <c r="E87" s="37"/>
      <c r="F87" s="41"/>
      <c r="G87" s="8"/>
      <c r="H87" s="211"/>
      <c r="I87" s="155"/>
      <c r="J87" s="87"/>
    </row>
    <row r="88" spans="1:10" ht="25" customHeight="1">
      <c r="A88" s="42"/>
      <c r="B88" s="43"/>
      <c r="C88" s="40"/>
      <c r="D88" s="36"/>
      <c r="E88" s="37"/>
      <c r="F88" s="41"/>
      <c r="G88" s="8"/>
      <c r="H88" s="211"/>
      <c r="I88" s="155"/>
      <c r="J88" s="87"/>
    </row>
    <row r="89" spans="1:10" ht="25" customHeight="1">
      <c r="A89" s="42"/>
      <c r="B89" s="43"/>
      <c r="C89" s="40"/>
      <c r="D89" s="36"/>
      <c r="E89" s="37"/>
      <c r="F89" s="41"/>
      <c r="G89" s="8"/>
      <c r="H89" s="211"/>
      <c r="I89" s="155"/>
      <c r="J89" s="87"/>
    </row>
    <row r="90" spans="1:10" ht="25" customHeight="1">
      <c r="A90" s="42"/>
      <c r="B90" s="43"/>
      <c r="C90" s="40"/>
      <c r="D90" s="36"/>
      <c r="E90" s="37"/>
      <c r="F90" s="41"/>
      <c r="G90" s="8"/>
      <c r="H90" s="211"/>
      <c r="I90" s="155"/>
      <c r="J90" s="87"/>
    </row>
    <row r="91" spans="1:10" ht="25" customHeight="1">
      <c r="A91" s="42"/>
      <c r="B91" s="43"/>
      <c r="C91" s="40"/>
      <c r="D91" s="36"/>
      <c r="E91" s="37"/>
      <c r="F91" s="41"/>
      <c r="G91" s="8"/>
      <c r="H91" s="211"/>
      <c r="I91" s="155"/>
      <c r="J91" s="87"/>
    </row>
    <row r="92" spans="1:10" ht="25" customHeight="1">
      <c r="A92" s="42"/>
      <c r="B92" s="43"/>
      <c r="C92" s="40"/>
      <c r="D92" s="36"/>
      <c r="E92" s="37"/>
      <c r="F92" s="41"/>
      <c r="G92" s="8"/>
      <c r="H92" s="211"/>
      <c r="I92" s="155"/>
      <c r="J92" s="87"/>
    </row>
    <row r="93" spans="1:10" ht="25" customHeight="1">
      <c r="A93" s="42"/>
      <c r="B93" s="43"/>
      <c r="C93" s="40"/>
      <c r="D93" s="36"/>
      <c r="E93" s="37"/>
      <c r="F93" s="41"/>
      <c r="G93" s="8"/>
      <c r="H93" s="211"/>
      <c r="I93" s="155"/>
      <c r="J93" s="87"/>
    </row>
    <row r="94" spans="1:10" ht="25" customHeight="1">
      <c r="A94" s="42"/>
      <c r="B94" s="43"/>
      <c r="C94" s="40"/>
      <c r="D94" s="36"/>
      <c r="E94" s="37"/>
      <c r="F94" s="41"/>
      <c r="G94" s="8"/>
      <c r="H94" s="211"/>
      <c r="I94" s="155"/>
      <c r="J94" s="87"/>
    </row>
    <row r="95" spans="1:10" ht="25" customHeight="1">
      <c r="A95" s="42"/>
      <c r="B95" s="43"/>
      <c r="C95" s="40"/>
      <c r="D95" s="36"/>
      <c r="E95" s="37"/>
      <c r="F95" s="41"/>
      <c r="G95" s="8"/>
      <c r="H95" s="211"/>
      <c r="I95" s="155"/>
      <c r="J95" s="87"/>
    </row>
    <row r="96" spans="1:10" ht="25" customHeight="1">
      <c r="A96" s="42"/>
      <c r="B96" s="43"/>
      <c r="C96" s="40"/>
      <c r="D96" s="36"/>
      <c r="E96" s="37"/>
      <c r="F96" s="41"/>
      <c r="G96" s="8"/>
      <c r="H96" s="211"/>
      <c r="I96" s="155"/>
      <c r="J96" s="87"/>
    </row>
    <row r="97" spans="1:10" ht="25" customHeight="1">
      <c r="A97" s="42"/>
      <c r="B97" s="43"/>
      <c r="C97" s="40"/>
      <c r="D97" s="36"/>
      <c r="E97" s="37"/>
      <c r="F97" s="41"/>
      <c r="G97" s="8"/>
      <c r="H97" s="211"/>
      <c r="I97" s="155"/>
      <c r="J97" s="87"/>
    </row>
    <row r="98" spans="1:10" ht="25" customHeight="1">
      <c r="A98" s="42"/>
      <c r="B98" s="43"/>
      <c r="C98" s="40"/>
      <c r="D98" s="36"/>
      <c r="E98" s="37"/>
      <c r="F98" s="41"/>
      <c r="G98" s="8"/>
      <c r="H98" s="211"/>
      <c r="I98" s="155"/>
      <c r="J98" s="87"/>
    </row>
    <row r="99" spans="1:10" ht="25" customHeight="1">
      <c r="A99" s="42"/>
      <c r="B99" s="43"/>
      <c r="C99" s="40"/>
      <c r="D99" s="36"/>
      <c r="E99" s="37"/>
      <c r="F99" s="41"/>
      <c r="G99" s="8"/>
      <c r="H99" s="211"/>
      <c r="I99" s="155"/>
      <c r="J99" s="87"/>
    </row>
    <row r="100" spans="1:10" ht="25" customHeight="1">
      <c r="A100" s="42"/>
      <c r="B100" s="43"/>
      <c r="C100" s="40"/>
      <c r="D100" s="36"/>
      <c r="E100" s="37"/>
      <c r="F100" s="41"/>
      <c r="G100" s="8"/>
      <c r="H100" s="211"/>
      <c r="I100" s="155"/>
      <c r="J100" s="87"/>
    </row>
    <row r="101" spans="1:10" ht="25" customHeight="1">
      <c r="A101" s="42"/>
      <c r="B101" s="43"/>
      <c r="C101" s="40"/>
      <c r="D101" s="36"/>
      <c r="E101" s="37"/>
      <c r="F101" s="41"/>
      <c r="G101" s="8"/>
      <c r="H101" s="211"/>
      <c r="I101" s="155"/>
      <c r="J101" s="87"/>
    </row>
    <row r="102" spans="1:10" ht="25" customHeight="1">
      <c r="A102" s="42"/>
      <c r="B102" s="43"/>
      <c r="C102" s="40"/>
      <c r="D102" s="36"/>
      <c r="E102" s="37"/>
      <c r="F102" s="41"/>
      <c r="G102" s="8"/>
      <c r="H102" s="211"/>
      <c r="I102" s="155"/>
      <c r="J102" s="87"/>
    </row>
    <row r="103" spans="1:10" ht="25" customHeight="1">
      <c r="A103" s="42"/>
      <c r="B103" s="43"/>
      <c r="C103" s="40"/>
      <c r="D103" s="36"/>
      <c r="E103" s="37"/>
      <c r="F103" s="41"/>
      <c r="G103" s="8"/>
      <c r="H103" s="211"/>
      <c r="I103" s="155"/>
      <c r="J103" s="87"/>
    </row>
    <row r="104" spans="1:10" ht="25" customHeight="1">
      <c r="A104" s="42"/>
      <c r="B104" s="43"/>
      <c r="C104" s="40"/>
      <c r="D104" s="36"/>
      <c r="E104" s="37"/>
      <c r="F104" s="41"/>
      <c r="G104" s="8"/>
      <c r="H104" s="211"/>
      <c r="I104" s="155"/>
      <c r="J104" s="87"/>
    </row>
    <row r="105" spans="1:10" ht="25" customHeight="1">
      <c r="A105" s="42"/>
      <c r="B105" s="43"/>
      <c r="C105" s="40"/>
      <c r="D105" s="36"/>
      <c r="E105" s="37"/>
      <c r="F105" s="41"/>
      <c r="G105" s="8"/>
      <c r="H105" s="211"/>
      <c r="I105" s="155"/>
      <c r="J105" s="87"/>
    </row>
    <row r="106" spans="1:10" ht="25" customHeight="1">
      <c r="A106" s="42"/>
      <c r="B106" s="43"/>
      <c r="C106" s="40"/>
      <c r="D106" s="36"/>
      <c r="E106" s="37"/>
      <c r="F106" s="41"/>
      <c r="G106" s="8"/>
      <c r="H106" s="211"/>
      <c r="I106" s="155"/>
      <c r="J106" s="87"/>
    </row>
    <row r="107" spans="1:10" ht="25" customHeight="1">
      <c r="A107" s="42"/>
      <c r="B107" s="43"/>
      <c r="C107" s="40"/>
      <c r="D107" s="36"/>
      <c r="E107" s="37"/>
      <c r="F107" s="41"/>
      <c r="G107" s="8"/>
      <c r="H107" s="211"/>
      <c r="I107" s="155"/>
      <c r="J107" s="87"/>
    </row>
    <row r="108" spans="1:10" ht="25" customHeight="1">
      <c r="A108" s="42"/>
      <c r="B108" s="43"/>
      <c r="C108" s="40"/>
      <c r="D108" s="36"/>
      <c r="E108" s="37"/>
      <c r="F108" s="41"/>
      <c r="G108" s="8"/>
      <c r="H108" s="211"/>
      <c r="I108" s="155"/>
      <c r="J108" s="87"/>
    </row>
    <row r="109" spans="1:10" ht="25" customHeight="1">
      <c r="A109" s="42"/>
      <c r="B109" s="43"/>
      <c r="C109" s="40"/>
      <c r="D109" s="36"/>
      <c r="E109" s="37"/>
      <c r="F109" s="41"/>
      <c r="G109" s="8"/>
      <c r="H109" s="211"/>
      <c r="I109" s="155"/>
      <c r="J109" s="87"/>
    </row>
    <row r="110" spans="1:10" ht="25" customHeight="1">
      <c r="A110" s="42"/>
      <c r="B110" s="43"/>
      <c r="C110" s="40"/>
      <c r="D110" s="36"/>
      <c r="E110" s="37"/>
      <c r="F110" s="41"/>
      <c r="G110" s="8"/>
      <c r="H110" s="211"/>
      <c r="I110" s="155"/>
      <c r="J110" s="87"/>
    </row>
    <row r="111" spans="1:10" ht="25" customHeight="1">
      <c r="A111" s="42"/>
      <c r="B111" s="43"/>
      <c r="C111" s="40"/>
      <c r="D111" s="36"/>
      <c r="E111" s="37"/>
      <c r="F111" s="41"/>
      <c r="G111" s="8"/>
      <c r="H111" s="211"/>
      <c r="I111" s="155"/>
      <c r="J111" s="87"/>
    </row>
    <row r="112" spans="1:10" ht="25" customHeight="1">
      <c r="A112" s="42"/>
      <c r="B112" s="43"/>
      <c r="C112" s="40"/>
      <c r="D112" s="36"/>
      <c r="E112" s="37"/>
      <c r="F112" s="41"/>
      <c r="G112" s="8"/>
      <c r="H112" s="211"/>
      <c r="I112" s="155"/>
      <c r="J112" s="87"/>
    </row>
    <row r="113" spans="1:10" ht="25" customHeight="1">
      <c r="A113" s="42"/>
      <c r="B113" s="43"/>
      <c r="C113" s="40"/>
      <c r="D113" s="36"/>
      <c r="E113" s="37"/>
      <c r="F113" s="41"/>
      <c r="G113" s="8"/>
      <c r="H113" s="211"/>
      <c r="I113" s="155"/>
      <c r="J113" s="87"/>
    </row>
    <row r="114" spans="1:10" ht="25" customHeight="1" thickBot="1">
      <c r="A114" s="71"/>
      <c r="B114" s="72"/>
      <c r="C114" s="73"/>
      <c r="D114" s="74"/>
      <c r="E114" s="75"/>
      <c r="F114" s="76"/>
      <c r="G114" s="340"/>
      <c r="H114" s="341"/>
      <c r="I114" s="212"/>
      <c r="J114" s="160"/>
    </row>
  </sheetData>
  <mergeCells count="17">
    <mergeCell ref="B2:J2"/>
    <mergeCell ref="I4:J4"/>
    <mergeCell ref="E5:J5"/>
    <mergeCell ref="E6:J6"/>
    <mergeCell ref="C5:D5"/>
    <mergeCell ref="C6:D6"/>
    <mergeCell ref="C3:E3"/>
    <mergeCell ref="F3:H3"/>
    <mergeCell ref="C4:D4"/>
    <mergeCell ref="E4:G4"/>
    <mergeCell ref="A60:B60"/>
    <mergeCell ref="C60:E60"/>
    <mergeCell ref="F60:F61"/>
    <mergeCell ref="H60:I60"/>
    <mergeCell ref="H9:I9"/>
    <mergeCell ref="C9:E9"/>
    <mergeCell ref="F9:F10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zoomScale="75" zoomScaleNormal="75" workbookViewId="0">
      <selection activeCell="E43" sqref="E43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24" t="s">
        <v>286</v>
      </c>
      <c r="B1" s="2"/>
      <c r="C1" s="2"/>
      <c r="D1" s="2"/>
      <c r="E1" s="2"/>
      <c r="F1" s="2"/>
      <c r="G1" s="2"/>
      <c r="H1" s="2"/>
      <c r="I1" s="3"/>
      <c r="J1" s="313" t="s">
        <v>246</v>
      </c>
    </row>
    <row r="2" spans="1:10" ht="30" customHeight="1">
      <c r="A2" s="189" t="s">
        <v>18</v>
      </c>
      <c r="B2" s="737" t="s">
        <v>201</v>
      </c>
      <c r="C2" s="738"/>
      <c r="D2" s="738"/>
      <c r="E2" s="738"/>
      <c r="F2" s="738"/>
      <c r="G2" s="738"/>
      <c r="H2" s="738"/>
      <c r="I2" s="738"/>
      <c r="J2" s="739"/>
    </row>
    <row r="3" spans="1:10" ht="30" customHeight="1">
      <c r="A3" s="228" t="s">
        <v>203</v>
      </c>
      <c r="B3" s="10"/>
      <c r="C3" s="742" t="s">
        <v>202</v>
      </c>
      <c r="D3" s="743"/>
      <c r="E3" s="743"/>
      <c r="F3" s="740"/>
      <c r="G3" s="744"/>
      <c r="H3" s="745"/>
      <c r="I3" s="237" t="s">
        <v>13</v>
      </c>
      <c r="J3" s="11"/>
    </row>
    <row r="4" spans="1:10" ht="30" customHeight="1">
      <c r="A4" s="229" t="s">
        <v>102</v>
      </c>
      <c r="B4" s="10"/>
      <c r="C4" s="746" t="s">
        <v>0</v>
      </c>
      <c r="D4" s="747"/>
      <c r="E4" s="740"/>
      <c r="F4" s="744"/>
      <c r="G4" s="744"/>
      <c r="H4" s="238" t="s">
        <v>104</v>
      </c>
      <c r="I4" s="740"/>
      <c r="J4" s="741"/>
    </row>
    <row r="5" spans="1:10" ht="30" customHeight="1">
      <c r="A5" s="229" t="s">
        <v>19</v>
      </c>
      <c r="B5" s="10"/>
      <c r="C5" s="746" t="s">
        <v>103</v>
      </c>
      <c r="D5" s="747"/>
      <c r="E5" s="740"/>
      <c r="F5" s="744"/>
      <c r="G5" s="744"/>
      <c r="H5" s="744"/>
      <c r="I5" s="744"/>
      <c r="J5" s="741"/>
    </row>
    <row r="6" spans="1:10" ht="30" customHeight="1">
      <c r="A6" s="229" t="s">
        <v>1</v>
      </c>
      <c r="B6" s="10"/>
      <c r="C6" s="756" t="s">
        <v>14</v>
      </c>
      <c r="D6" s="757"/>
      <c r="E6" s="748"/>
      <c r="F6" s="749"/>
      <c r="G6" s="749"/>
      <c r="H6" s="749"/>
      <c r="I6" s="749"/>
      <c r="J6" s="750"/>
    </row>
    <row r="7" spans="1:10" ht="30" customHeight="1" thickBot="1">
      <c r="A7" s="230" t="s">
        <v>17</v>
      </c>
      <c r="B7" s="231"/>
      <c r="C7" s="231"/>
      <c r="D7" s="231"/>
      <c r="E7" s="232"/>
      <c r="F7" s="233"/>
      <c r="G7" s="234"/>
      <c r="H7" s="234"/>
      <c r="I7" s="235" t="s">
        <v>15</v>
      </c>
      <c r="J7" s="236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758"/>
      <c r="B9" s="753"/>
      <c r="C9" s="751" t="s">
        <v>2</v>
      </c>
      <c r="D9" s="752"/>
      <c r="E9" s="753"/>
      <c r="F9" s="754" t="s">
        <v>3</v>
      </c>
      <c r="G9" s="178" t="s">
        <v>73</v>
      </c>
      <c r="H9" s="751" t="s">
        <v>4</v>
      </c>
      <c r="I9" s="752"/>
      <c r="J9" s="193" t="s">
        <v>109</v>
      </c>
    </row>
    <row r="10" spans="1:10" ht="25" customHeight="1" thickBot="1">
      <c r="A10" s="93" t="s">
        <v>5</v>
      </c>
      <c r="B10" s="94" t="s">
        <v>6</v>
      </c>
      <c r="C10" s="95"/>
      <c r="D10" s="373"/>
      <c r="E10" s="372"/>
      <c r="F10" s="755"/>
      <c r="G10" s="97" t="s">
        <v>10</v>
      </c>
      <c r="H10" s="97" t="s">
        <v>11</v>
      </c>
      <c r="I10" s="98" t="s">
        <v>200</v>
      </c>
      <c r="J10" s="91"/>
    </row>
    <row r="11" spans="1:10" ht="24" customHeight="1" thickTop="1">
      <c r="A11" s="450" t="s">
        <v>253</v>
      </c>
      <c r="B11" s="239" t="s">
        <v>250</v>
      </c>
      <c r="C11" s="240"/>
      <c r="D11" s="292"/>
      <c r="E11" s="291"/>
      <c r="F11" s="244" t="s">
        <v>36</v>
      </c>
      <c r="G11" s="259">
        <v>1</v>
      </c>
      <c r="H11" s="285">
        <v>564900</v>
      </c>
      <c r="I11" s="275">
        <f>G11*H11</f>
        <v>564900</v>
      </c>
      <c r="J11" s="245"/>
    </row>
    <row r="12" spans="1:10" ht="24" customHeight="1">
      <c r="A12" s="54" t="s">
        <v>204</v>
      </c>
      <c r="B12" s="55" t="s">
        <v>205</v>
      </c>
      <c r="C12" s="243"/>
      <c r="D12" s="243"/>
      <c r="E12" s="254"/>
      <c r="F12" s="21"/>
      <c r="G12" s="207">
        <v>1</v>
      </c>
      <c r="H12" s="277"/>
      <c r="I12" s="22"/>
      <c r="J12" s="92"/>
    </row>
    <row r="13" spans="1:10" ht="24" customHeight="1">
      <c r="A13" s="54" t="s">
        <v>206</v>
      </c>
      <c r="B13" s="55" t="s">
        <v>207</v>
      </c>
      <c r="C13" s="243"/>
      <c r="D13" s="243"/>
      <c r="E13" s="254"/>
      <c r="F13" s="21"/>
      <c r="G13" s="207">
        <v>1</v>
      </c>
      <c r="H13" s="278"/>
      <c r="I13" s="22"/>
      <c r="J13" s="92"/>
    </row>
    <row r="14" spans="1:10" ht="24" customHeight="1">
      <c r="A14" s="54" t="s">
        <v>228</v>
      </c>
      <c r="B14" s="276" t="s">
        <v>227</v>
      </c>
      <c r="C14" s="243"/>
      <c r="D14" s="293"/>
      <c r="E14" s="254"/>
      <c r="F14" s="21"/>
      <c r="G14" s="207">
        <v>1</v>
      </c>
      <c r="H14" s="278"/>
      <c r="I14" s="22"/>
      <c r="J14" s="92"/>
    </row>
    <row r="15" spans="1:10" ht="24" customHeight="1">
      <c r="A15" s="42" t="s">
        <v>208</v>
      </c>
      <c r="B15" s="276" t="s">
        <v>209</v>
      </c>
      <c r="C15" s="252"/>
      <c r="D15" s="293"/>
      <c r="E15" s="254"/>
      <c r="F15" s="21"/>
      <c r="G15" s="207">
        <v>1</v>
      </c>
      <c r="H15" s="278"/>
      <c r="I15" s="22"/>
      <c r="J15" s="92"/>
    </row>
    <row r="16" spans="1:10" ht="24" customHeight="1">
      <c r="A16" s="23" t="s">
        <v>223</v>
      </c>
      <c r="B16" s="24"/>
      <c r="C16" s="18"/>
      <c r="D16" s="294"/>
      <c r="E16" s="20"/>
      <c r="F16" s="21" t="s">
        <v>226</v>
      </c>
      <c r="G16" s="258">
        <v>1</v>
      </c>
      <c r="H16" s="278"/>
      <c r="I16" s="22"/>
      <c r="J16" s="92"/>
    </row>
    <row r="17" spans="1:10" ht="24" customHeight="1">
      <c r="A17" s="263" t="s">
        <v>224</v>
      </c>
      <c r="B17" s="118"/>
      <c r="C17" s="147"/>
      <c r="D17" s="295"/>
      <c r="E17" s="26"/>
      <c r="F17" s="27" t="s">
        <v>226</v>
      </c>
      <c r="G17" s="264">
        <v>1</v>
      </c>
      <c r="H17" s="28"/>
      <c r="I17" s="28"/>
      <c r="J17" s="119"/>
    </row>
    <row r="18" spans="1:10" ht="24" customHeight="1">
      <c r="A18" s="12"/>
      <c r="B18" s="29"/>
      <c r="C18" s="13"/>
      <c r="D18" s="296"/>
      <c r="E18" s="15"/>
      <c r="F18" s="16"/>
      <c r="G18" s="124"/>
      <c r="H18" s="288" t="s">
        <v>225</v>
      </c>
      <c r="I18" s="310">
        <f>I11+I16+I17</f>
        <v>564900</v>
      </c>
      <c r="J18" s="107"/>
    </row>
    <row r="19" spans="1:10" ht="24" customHeight="1" thickBot="1">
      <c r="A19" s="266"/>
      <c r="B19" s="267"/>
      <c r="C19" s="268"/>
      <c r="D19" s="297"/>
      <c r="E19" s="269"/>
      <c r="F19" s="270"/>
      <c r="G19" s="264"/>
      <c r="H19" s="279"/>
      <c r="I19" s="28"/>
      <c r="J19" s="271"/>
    </row>
    <row r="20" spans="1:10" ht="24" customHeight="1" thickTop="1">
      <c r="A20" s="451" t="s">
        <v>220</v>
      </c>
      <c r="B20" s="239" t="s">
        <v>221</v>
      </c>
      <c r="C20" s="272"/>
      <c r="D20" s="240"/>
      <c r="E20" s="273"/>
      <c r="F20" s="244" t="s">
        <v>36</v>
      </c>
      <c r="G20" s="259">
        <v>1</v>
      </c>
      <c r="H20" s="241">
        <v>210000</v>
      </c>
      <c r="I20" s="275">
        <f>G20*H20</f>
        <v>210000</v>
      </c>
      <c r="J20" s="274"/>
    </row>
    <row r="21" spans="1:10" ht="24" customHeight="1">
      <c r="A21" s="42" t="s">
        <v>211</v>
      </c>
      <c r="B21" s="55" t="s">
        <v>212</v>
      </c>
      <c r="C21" s="246"/>
      <c r="D21" s="243"/>
      <c r="E21" s="247"/>
      <c r="F21" s="59"/>
      <c r="G21" s="207">
        <v>1</v>
      </c>
      <c r="H21" s="280"/>
      <c r="I21" s="22"/>
      <c r="J21" s="128"/>
    </row>
    <row r="22" spans="1:10" ht="24" customHeight="1">
      <c r="A22" s="42" t="s">
        <v>210</v>
      </c>
      <c r="B22" s="55" t="s">
        <v>222</v>
      </c>
      <c r="C22" s="243"/>
      <c r="D22" s="243"/>
      <c r="E22" s="247"/>
      <c r="F22" s="59"/>
      <c r="G22" s="207">
        <v>1</v>
      </c>
      <c r="H22" s="280"/>
      <c r="I22" s="22"/>
      <c r="J22" s="128"/>
    </row>
    <row r="23" spans="1:10" ht="24" customHeight="1">
      <c r="A23" s="42" t="s">
        <v>213</v>
      </c>
      <c r="B23" s="55" t="s">
        <v>214</v>
      </c>
      <c r="C23" s="243"/>
      <c r="D23" s="243"/>
      <c r="E23" s="247"/>
      <c r="F23" s="59"/>
      <c r="G23" s="207">
        <v>1</v>
      </c>
      <c r="H23" s="280"/>
      <c r="I23" s="22"/>
      <c r="J23" s="128"/>
    </row>
    <row r="24" spans="1:10" ht="24" customHeight="1">
      <c r="A24" s="42" t="s">
        <v>204</v>
      </c>
      <c r="B24" s="55" t="s">
        <v>215</v>
      </c>
      <c r="C24" s="243"/>
      <c r="D24" s="298"/>
      <c r="E24" s="174"/>
      <c r="F24" s="250"/>
      <c r="G24" s="257">
        <v>1</v>
      </c>
      <c r="H24" s="281"/>
      <c r="I24" s="22"/>
      <c r="J24" s="209"/>
    </row>
    <row r="25" spans="1:10" ht="24" customHeight="1">
      <c r="A25" s="42" t="s">
        <v>216</v>
      </c>
      <c r="B25" s="249" t="s">
        <v>217</v>
      </c>
      <c r="C25" s="243"/>
      <c r="D25" s="299"/>
      <c r="E25" s="174"/>
      <c r="F25" s="38"/>
      <c r="G25" s="257">
        <v>1</v>
      </c>
      <c r="H25" s="280"/>
      <c r="I25" s="22"/>
      <c r="J25" s="92"/>
    </row>
    <row r="26" spans="1:10" ht="24" customHeight="1">
      <c r="A26" s="42" t="s">
        <v>218</v>
      </c>
      <c r="B26" s="242" t="s">
        <v>219</v>
      </c>
      <c r="C26" s="43"/>
      <c r="D26" s="159"/>
      <c r="E26" s="174"/>
      <c r="F26" s="41"/>
      <c r="G26" s="257">
        <v>1</v>
      </c>
      <c r="H26" s="280"/>
      <c r="I26" s="22"/>
      <c r="J26" s="92"/>
    </row>
    <row r="27" spans="1:10" ht="24" customHeight="1">
      <c r="A27" s="108" t="s">
        <v>223</v>
      </c>
      <c r="B27" s="109"/>
      <c r="C27" s="201"/>
      <c r="D27" s="300"/>
      <c r="E27" s="202"/>
      <c r="F27" s="110" t="s">
        <v>226</v>
      </c>
      <c r="G27" s="251">
        <v>1</v>
      </c>
      <c r="H27" s="282"/>
      <c r="I27" s="111"/>
      <c r="J27" s="112"/>
    </row>
    <row r="28" spans="1:10" ht="24" customHeight="1">
      <c r="A28" s="161"/>
      <c r="B28" s="260"/>
      <c r="C28" s="162"/>
      <c r="D28" s="163"/>
      <c r="E28" s="261"/>
      <c r="F28" s="176"/>
      <c r="G28" s="214"/>
      <c r="H28" s="288" t="s">
        <v>225</v>
      </c>
      <c r="I28" s="352">
        <f>I20+I27</f>
        <v>210000</v>
      </c>
      <c r="J28" s="103"/>
    </row>
    <row r="29" spans="1:10" ht="24" customHeight="1" thickBot="1">
      <c r="A29" s="446"/>
      <c r="B29" s="83"/>
      <c r="C29" s="447"/>
      <c r="D29" s="448"/>
      <c r="E29" s="449"/>
      <c r="F29" s="303"/>
      <c r="G29" s="304"/>
      <c r="H29" s="305"/>
      <c r="I29" s="28"/>
      <c r="J29" s="119"/>
    </row>
    <row r="30" spans="1:10" ht="24" customHeight="1" thickTop="1">
      <c r="A30" s="452" t="s">
        <v>229</v>
      </c>
      <c r="B30" s="454"/>
      <c r="C30" s="455"/>
      <c r="D30" s="456"/>
      <c r="E30" s="457"/>
      <c r="F30" s="458"/>
      <c r="G30" s="459"/>
      <c r="H30" s="460"/>
      <c r="I30" s="461"/>
      <c r="J30" s="462"/>
    </row>
    <row r="31" spans="1:10" ht="24" customHeight="1">
      <c r="A31" s="356" t="s">
        <v>234</v>
      </c>
      <c r="B31" s="357" t="s">
        <v>255</v>
      </c>
      <c r="C31" s="358" t="s">
        <v>232</v>
      </c>
      <c r="D31" s="358"/>
      <c r="E31" s="359"/>
      <c r="F31" s="360" t="s">
        <v>35</v>
      </c>
      <c r="G31" s="361">
        <v>1</v>
      </c>
      <c r="H31" s="190">
        <v>254000</v>
      </c>
      <c r="I31" s="352">
        <f>G31*H31</f>
        <v>254000</v>
      </c>
      <c r="J31" s="453"/>
    </row>
    <row r="32" spans="1:10" ht="24" customHeight="1">
      <c r="A32" s="54"/>
      <c r="B32" s="60" t="s">
        <v>236</v>
      </c>
      <c r="C32" s="63"/>
      <c r="D32" s="243"/>
      <c r="E32" s="247"/>
      <c r="F32" s="41"/>
      <c r="G32" s="8"/>
      <c r="H32" s="280"/>
      <c r="I32" s="22"/>
      <c r="J32" s="92"/>
    </row>
    <row r="33" spans="1:10" ht="24" customHeight="1">
      <c r="A33" s="54"/>
      <c r="B33" s="60" t="s">
        <v>237</v>
      </c>
      <c r="C33" s="63"/>
      <c r="D33" s="243"/>
      <c r="E33" s="247"/>
      <c r="F33" s="41"/>
      <c r="G33" s="8"/>
      <c r="H33" s="280"/>
      <c r="I33" s="22"/>
      <c r="J33" s="92"/>
    </row>
    <row r="34" spans="1:10" ht="24" customHeight="1">
      <c r="A34" s="54"/>
      <c r="B34" s="60" t="s">
        <v>238</v>
      </c>
      <c r="C34" s="63"/>
      <c r="D34" s="243"/>
      <c r="E34" s="247"/>
      <c r="F34" s="41"/>
      <c r="G34" s="8"/>
      <c r="H34" s="280"/>
      <c r="I34" s="22"/>
      <c r="J34" s="92"/>
    </row>
    <row r="35" spans="1:10" ht="24" customHeight="1">
      <c r="A35" s="301"/>
      <c r="B35" s="302"/>
      <c r="C35" s="83"/>
      <c r="D35" s="268"/>
      <c r="E35" s="269"/>
      <c r="F35" s="303"/>
      <c r="G35" s="304"/>
      <c r="H35" s="305"/>
      <c r="I35" s="28"/>
      <c r="J35" s="119"/>
    </row>
    <row r="36" spans="1:10" ht="24" customHeight="1">
      <c r="A36" s="306" t="s">
        <v>235</v>
      </c>
      <c r="B36" s="248" t="s">
        <v>233</v>
      </c>
      <c r="C36" s="253" t="s">
        <v>239</v>
      </c>
      <c r="D36" s="307"/>
      <c r="E36" s="255"/>
      <c r="F36" s="34" t="s">
        <v>240</v>
      </c>
      <c r="G36" s="309">
        <v>1</v>
      </c>
      <c r="H36" s="284">
        <v>420000</v>
      </c>
      <c r="I36" s="310">
        <f>G36*H36</f>
        <v>420000</v>
      </c>
      <c r="J36" s="107"/>
    </row>
    <row r="37" spans="1:10" ht="24" customHeight="1">
      <c r="A37" s="54"/>
      <c r="B37" s="60" t="s">
        <v>241</v>
      </c>
      <c r="C37" s="63"/>
      <c r="D37" s="243"/>
      <c r="E37" s="247"/>
      <c r="F37" s="41"/>
      <c r="G37" s="8"/>
      <c r="H37" s="280"/>
      <c r="I37" s="22"/>
      <c r="J37" s="92"/>
    </row>
    <row r="38" spans="1:10" ht="24" customHeight="1">
      <c r="A38" s="54"/>
      <c r="B38" s="60" t="s">
        <v>242</v>
      </c>
      <c r="C38" s="63"/>
      <c r="D38" s="243"/>
      <c r="E38" s="247"/>
      <c r="F38" s="41"/>
      <c r="G38" s="8"/>
      <c r="H38" s="280"/>
      <c r="I38" s="22"/>
      <c r="J38" s="92"/>
    </row>
    <row r="39" spans="1:10" ht="24" customHeight="1">
      <c r="A39" s="54"/>
      <c r="B39" s="60" t="s">
        <v>243</v>
      </c>
      <c r="C39" s="63"/>
      <c r="D39" s="243"/>
      <c r="E39" s="247"/>
      <c r="F39" s="41"/>
      <c r="G39" s="8"/>
      <c r="H39" s="280"/>
      <c r="I39" s="22"/>
      <c r="J39" s="92"/>
    </row>
    <row r="40" spans="1:10" ht="24" customHeight="1">
      <c r="A40" s="54"/>
      <c r="B40" s="60"/>
      <c r="C40" s="63"/>
      <c r="D40" s="243"/>
      <c r="E40" s="247"/>
      <c r="F40" s="41"/>
      <c r="G40" s="8"/>
      <c r="H40" s="280"/>
      <c r="I40" s="22"/>
      <c r="J40" s="92"/>
    </row>
    <row r="41" spans="1:10" ht="24" customHeight="1">
      <c r="A41" s="54"/>
      <c r="B41" s="60"/>
      <c r="C41" s="63"/>
      <c r="D41" s="243"/>
      <c r="E41" s="247"/>
      <c r="F41" s="41"/>
      <c r="G41" s="8"/>
      <c r="H41" s="280"/>
      <c r="I41" s="22"/>
      <c r="J41" s="92"/>
    </row>
    <row r="42" spans="1:10" ht="24" customHeight="1">
      <c r="A42" s="54"/>
      <c r="B42" s="60"/>
      <c r="C42" s="63"/>
      <c r="D42" s="243"/>
      <c r="E42" s="247"/>
      <c r="F42" s="41"/>
      <c r="G42" s="8"/>
      <c r="H42" s="280"/>
      <c r="I42" s="22"/>
      <c r="J42" s="92"/>
    </row>
    <row r="43" spans="1:10" ht="24" customHeight="1">
      <c r="A43" s="54"/>
      <c r="B43" s="60"/>
      <c r="C43" s="63"/>
      <c r="D43" s="243"/>
      <c r="E43" s="247"/>
      <c r="F43" s="41"/>
      <c r="G43" s="8"/>
      <c r="H43" s="280"/>
      <c r="I43" s="22"/>
      <c r="J43" s="92"/>
    </row>
    <row r="44" spans="1:10" ht="24" customHeight="1">
      <c r="A44" s="54"/>
      <c r="B44" s="60"/>
      <c r="C44" s="63"/>
      <c r="D44" s="243"/>
      <c r="E44" s="247"/>
      <c r="F44" s="41"/>
      <c r="G44" s="8"/>
      <c r="H44" s="280"/>
      <c r="I44" s="22"/>
      <c r="J44" s="92"/>
    </row>
    <row r="45" spans="1:10" ht="24" customHeight="1">
      <c r="A45" s="54"/>
      <c r="B45" s="60"/>
      <c r="C45" s="63"/>
      <c r="D45" s="243"/>
      <c r="E45" s="247"/>
      <c r="F45" s="41"/>
      <c r="G45" s="8"/>
      <c r="H45" s="280"/>
      <c r="I45" s="22"/>
      <c r="J45" s="92"/>
    </row>
    <row r="46" spans="1:10" ht="24" customHeight="1">
      <c r="A46" s="166" t="s">
        <v>230</v>
      </c>
      <c r="B46" s="167"/>
      <c r="C46" s="167"/>
      <c r="D46" s="170"/>
      <c r="E46" s="289"/>
      <c r="F46" s="175" t="s">
        <v>89</v>
      </c>
      <c r="G46" s="170">
        <v>1</v>
      </c>
      <c r="H46" s="171"/>
      <c r="I46" s="172"/>
      <c r="J46" s="173"/>
    </row>
    <row r="47" spans="1:10" ht="24" customHeight="1">
      <c r="A47" s="161"/>
      <c r="B47" s="162"/>
      <c r="C47" s="162"/>
      <c r="D47" s="163"/>
      <c r="E47" s="261"/>
      <c r="F47" s="176"/>
      <c r="G47" s="163"/>
      <c r="H47" s="287" t="s">
        <v>231</v>
      </c>
      <c r="I47" s="311">
        <f>I31+I36+I46</f>
        <v>674000</v>
      </c>
      <c r="J47" s="165"/>
    </row>
    <row r="48" spans="1:10" ht="24" customHeight="1">
      <c r="A48" s="54"/>
      <c r="B48" s="60"/>
      <c r="C48" s="63"/>
      <c r="D48" s="243"/>
      <c r="E48" s="247"/>
      <c r="F48" s="41"/>
      <c r="G48" s="8"/>
      <c r="H48" s="280"/>
      <c r="I48" s="22"/>
      <c r="J48" s="92"/>
    </row>
    <row r="49" spans="1:10" ht="24" customHeight="1">
      <c r="A49" s="54"/>
      <c r="B49" s="60"/>
      <c r="C49" s="63"/>
      <c r="D49" s="243"/>
      <c r="E49" s="247"/>
      <c r="F49" s="41"/>
      <c r="G49" s="8"/>
      <c r="H49" s="280"/>
      <c r="I49" s="22"/>
      <c r="J49" s="92"/>
    </row>
    <row r="50" spans="1:10" ht="24" customHeight="1">
      <c r="A50" s="54"/>
      <c r="B50" s="60"/>
      <c r="C50" s="63"/>
      <c r="D50" s="243"/>
      <c r="E50" s="247"/>
      <c r="F50" s="41"/>
      <c r="G50" s="8"/>
      <c r="H50" s="280"/>
      <c r="I50" s="22"/>
      <c r="J50" s="92"/>
    </row>
    <row r="51" spans="1:10" ht="24" customHeight="1">
      <c r="A51" s="54"/>
      <c r="B51" s="60"/>
      <c r="C51" s="63"/>
      <c r="D51" s="243"/>
      <c r="E51" s="247"/>
      <c r="F51" s="41"/>
      <c r="G51" s="8"/>
      <c r="H51" s="280"/>
      <c r="I51" s="22"/>
      <c r="J51" s="92"/>
    </row>
    <row r="52" spans="1:10" ht="25" customHeight="1">
      <c r="A52" s="166"/>
      <c r="B52" s="167"/>
      <c r="C52" s="167"/>
      <c r="D52" s="170"/>
      <c r="E52" s="289"/>
      <c r="F52" s="175"/>
      <c r="G52" s="170"/>
      <c r="H52" s="314" t="s">
        <v>247</v>
      </c>
      <c r="I52" s="315">
        <f>I18+I28+I47</f>
        <v>1448900</v>
      </c>
      <c r="J52" s="173"/>
    </row>
    <row r="53" spans="1:10" ht="25" customHeight="1">
      <c r="A53" s="481"/>
      <c r="B53" s="400"/>
      <c r="C53" s="400"/>
      <c r="D53" s="402"/>
      <c r="E53" s="482"/>
      <c r="F53" s="401"/>
      <c r="G53" s="402"/>
      <c r="H53" s="483"/>
      <c r="I53" s="423"/>
      <c r="J53" s="404"/>
    </row>
    <row r="54" spans="1:10" ht="25" customHeight="1" thickBot="1">
      <c r="A54" s="478"/>
      <c r="B54" s="77"/>
      <c r="C54" s="77"/>
      <c r="D54" s="80"/>
      <c r="E54" s="479"/>
      <c r="F54" s="191"/>
      <c r="G54" s="80"/>
      <c r="H54" s="480"/>
      <c r="I54" s="422"/>
      <c r="J54" s="397"/>
    </row>
    <row r="55" spans="1:10" ht="25" customHeight="1" thickTop="1">
      <c r="A55" s="472"/>
      <c r="B55" s="473"/>
      <c r="C55" s="473"/>
      <c r="D55" s="474"/>
      <c r="E55" s="475"/>
      <c r="F55" s="466"/>
      <c r="G55" s="474"/>
      <c r="H55" s="468" t="s">
        <v>283</v>
      </c>
      <c r="I55" s="477">
        <f>'建具（ｶﾌｪ）'!I81+'什器（ｶﾌｪ）'!I52</f>
        <v>3035880</v>
      </c>
      <c r="J55" s="476"/>
    </row>
    <row r="56" spans="1:10" ht="25" customHeight="1">
      <c r="A56" s="161"/>
      <c r="B56" s="162"/>
      <c r="C56" s="162"/>
      <c r="D56" s="163"/>
      <c r="E56" s="261"/>
      <c r="F56" s="176"/>
      <c r="G56" s="163"/>
      <c r="H56" s="190"/>
      <c r="I56" s="164"/>
      <c r="J56" s="165"/>
    </row>
    <row r="57" spans="1:10" ht="25" customHeight="1" thickBot="1">
      <c r="A57" s="181"/>
      <c r="B57" s="182"/>
      <c r="C57" s="182"/>
      <c r="D57" s="187"/>
      <c r="E57" s="290"/>
      <c r="F57" s="186"/>
      <c r="G57" s="187"/>
      <c r="H57" s="227"/>
      <c r="I57" s="188"/>
      <c r="J57" s="131"/>
    </row>
    <row r="58" spans="1:10" ht="25" customHeight="1">
      <c r="A58" s="223"/>
      <c r="B58" s="80"/>
      <c r="C58" s="80"/>
      <c r="D58" s="80"/>
      <c r="E58" s="80"/>
      <c r="F58" s="224"/>
      <c r="G58" s="80"/>
      <c r="H58" s="225"/>
      <c r="I58" s="226"/>
      <c r="J58" s="7"/>
    </row>
  </sheetData>
  <mergeCells count="14">
    <mergeCell ref="B2:J2"/>
    <mergeCell ref="C3:E3"/>
    <mergeCell ref="F3:H3"/>
    <mergeCell ref="C4:D4"/>
    <mergeCell ref="E4:G4"/>
    <mergeCell ref="I4:J4"/>
    <mergeCell ref="C5:D5"/>
    <mergeCell ref="E5:J5"/>
    <mergeCell ref="C6:D6"/>
    <mergeCell ref="E6:J6"/>
    <mergeCell ref="A9:B9"/>
    <mergeCell ref="C9:E9"/>
    <mergeCell ref="F9:F10"/>
    <mergeCell ref="H9:I9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opLeftCell="A31" zoomScale="75" zoomScaleNormal="75" workbookViewId="0">
      <selection activeCell="A32" sqref="A32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24" t="s">
        <v>286</v>
      </c>
      <c r="B1" s="2"/>
      <c r="C1" s="2"/>
      <c r="D1" s="2"/>
      <c r="E1" s="2"/>
      <c r="F1" s="2"/>
      <c r="G1" s="2"/>
      <c r="H1" s="2"/>
      <c r="I1" s="3"/>
      <c r="J1" s="313" t="s">
        <v>282</v>
      </c>
    </row>
    <row r="2" spans="1:10" ht="30" customHeight="1">
      <c r="A2" s="189" t="s">
        <v>18</v>
      </c>
      <c r="B2" s="737" t="s">
        <v>90</v>
      </c>
      <c r="C2" s="738"/>
      <c r="D2" s="738"/>
      <c r="E2" s="738"/>
      <c r="F2" s="738"/>
      <c r="G2" s="738"/>
      <c r="H2" s="738"/>
      <c r="I2" s="738"/>
      <c r="J2" s="739"/>
    </row>
    <row r="3" spans="1:10" ht="30" customHeight="1">
      <c r="A3" s="228" t="s">
        <v>203</v>
      </c>
      <c r="B3" s="10"/>
      <c r="C3" s="742" t="s">
        <v>202</v>
      </c>
      <c r="D3" s="743"/>
      <c r="E3" s="743"/>
      <c r="F3" s="740"/>
      <c r="G3" s="744"/>
      <c r="H3" s="745"/>
      <c r="I3" s="237" t="s">
        <v>13</v>
      </c>
      <c r="J3" s="11"/>
    </row>
    <row r="4" spans="1:10" ht="30" customHeight="1">
      <c r="A4" s="229" t="s">
        <v>102</v>
      </c>
      <c r="B4" s="10"/>
      <c r="C4" s="746" t="s">
        <v>0</v>
      </c>
      <c r="D4" s="747"/>
      <c r="E4" s="740"/>
      <c r="F4" s="744"/>
      <c r="G4" s="744"/>
      <c r="H4" s="238" t="s">
        <v>104</v>
      </c>
      <c r="I4" s="740"/>
      <c r="J4" s="741"/>
    </row>
    <row r="5" spans="1:10" ht="30" customHeight="1">
      <c r="A5" s="229" t="s">
        <v>19</v>
      </c>
      <c r="B5" s="10"/>
      <c r="C5" s="746" t="s">
        <v>103</v>
      </c>
      <c r="D5" s="747"/>
      <c r="E5" s="740"/>
      <c r="F5" s="744"/>
      <c r="G5" s="744"/>
      <c r="H5" s="744"/>
      <c r="I5" s="744"/>
      <c r="J5" s="741"/>
    </row>
    <row r="6" spans="1:10" ht="30" customHeight="1">
      <c r="A6" s="229" t="s">
        <v>1</v>
      </c>
      <c r="B6" s="10"/>
      <c r="C6" s="756" t="s">
        <v>14</v>
      </c>
      <c r="D6" s="757"/>
      <c r="E6" s="748"/>
      <c r="F6" s="749"/>
      <c r="G6" s="749"/>
      <c r="H6" s="749"/>
      <c r="I6" s="749"/>
      <c r="J6" s="750"/>
    </row>
    <row r="7" spans="1:10" ht="30" customHeight="1" thickBot="1">
      <c r="A7" s="230" t="s">
        <v>17</v>
      </c>
      <c r="B7" s="231"/>
      <c r="C7" s="231"/>
      <c r="D7" s="231"/>
      <c r="E7" s="232"/>
      <c r="F7" s="233"/>
      <c r="G7" s="234"/>
      <c r="H7" s="234"/>
      <c r="I7" s="235" t="s">
        <v>15</v>
      </c>
      <c r="J7" s="236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346" t="s">
        <v>249</v>
      </c>
      <c r="B9" s="420"/>
      <c r="C9" s="751" t="s">
        <v>2</v>
      </c>
      <c r="D9" s="752"/>
      <c r="E9" s="753"/>
      <c r="F9" s="754" t="s">
        <v>3</v>
      </c>
      <c r="G9" s="178" t="s">
        <v>73</v>
      </c>
      <c r="H9" s="751" t="s">
        <v>4</v>
      </c>
      <c r="I9" s="752"/>
      <c r="J9" s="193" t="s">
        <v>109</v>
      </c>
    </row>
    <row r="10" spans="1:10" ht="25" customHeight="1">
      <c r="A10" s="93" t="s">
        <v>5</v>
      </c>
      <c r="B10" s="94" t="s">
        <v>6</v>
      </c>
      <c r="C10" s="95" t="s">
        <v>7</v>
      </c>
      <c r="D10" s="96" t="s">
        <v>8</v>
      </c>
      <c r="E10" s="96" t="s">
        <v>9</v>
      </c>
      <c r="F10" s="755"/>
      <c r="G10" s="97" t="s">
        <v>10</v>
      </c>
      <c r="H10" s="97" t="s">
        <v>11</v>
      </c>
      <c r="I10" s="98" t="s">
        <v>12</v>
      </c>
      <c r="J10" s="91"/>
    </row>
    <row r="11" spans="1:10" ht="24" customHeight="1">
      <c r="A11" s="104" t="s">
        <v>31</v>
      </c>
      <c r="B11" s="105" t="s">
        <v>32</v>
      </c>
      <c r="C11" s="137">
        <v>20</v>
      </c>
      <c r="D11" s="14">
        <v>104</v>
      </c>
      <c r="E11" s="138">
        <v>1800</v>
      </c>
      <c r="F11" s="106" t="s">
        <v>22</v>
      </c>
      <c r="G11" s="124">
        <v>9</v>
      </c>
      <c r="H11" s="316">
        <v>1700</v>
      </c>
      <c r="I11" s="17">
        <f>G11*H11</f>
        <v>15300</v>
      </c>
      <c r="J11" s="107"/>
    </row>
    <row r="12" spans="1:10" ht="24" customHeight="1">
      <c r="A12" s="23" t="s">
        <v>26</v>
      </c>
      <c r="B12" s="24" t="s">
        <v>27</v>
      </c>
      <c r="C12" s="139">
        <v>110</v>
      </c>
      <c r="D12" s="19">
        <v>1000</v>
      </c>
      <c r="E12" s="140">
        <v>2400</v>
      </c>
      <c r="F12" s="21" t="s">
        <v>28</v>
      </c>
      <c r="G12" s="115">
        <v>1</v>
      </c>
      <c r="H12" s="277">
        <v>4950</v>
      </c>
      <c r="I12" s="22">
        <f>G12*H12</f>
        <v>4950</v>
      </c>
      <c r="J12" s="92"/>
    </row>
    <row r="13" spans="1:10" ht="24" customHeight="1">
      <c r="A13" s="376" t="s">
        <v>29</v>
      </c>
      <c r="B13" s="109" t="s">
        <v>30</v>
      </c>
      <c r="C13" s="377">
        <v>150</v>
      </c>
      <c r="D13" s="25">
        <v>900</v>
      </c>
      <c r="E13" s="378">
        <v>2100</v>
      </c>
      <c r="F13" s="27" t="s">
        <v>28</v>
      </c>
      <c r="G13" s="116">
        <v>1</v>
      </c>
      <c r="H13" s="379">
        <v>5780</v>
      </c>
      <c r="I13" s="28">
        <f>G13*H13</f>
        <v>5780</v>
      </c>
      <c r="J13" s="119"/>
    </row>
    <row r="14" spans="1:10" ht="24" customHeight="1">
      <c r="A14" s="12" t="s">
        <v>20</v>
      </c>
      <c r="B14" s="29" t="s">
        <v>21</v>
      </c>
      <c r="C14" s="13">
        <v>5.5</v>
      </c>
      <c r="D14" s="14">
        <v>30</v>
      </c>
      <c r="E14" s="15">
        <v>3640</v>
      </c>
      <c r="F14" s="16" t="s">
        <v>22</v>
      </c>
      <c r="G14" s="124">
        <v>30</v>
      </c>
      <c r="H14" s="17">
        <v>600</v>
      </c>
      <c r="I14" s="17">
        <f t="shared" ref="I14:I15" si="0">G14*H14</f>
        <v>18000</v>
      </c>
      <c r="J14" s="107"/>
    </row>
    <row r="15" spans="1:10" ht="24" customHeight="1">
      <c r="A15" s="199" t="s">
        <v>23</v>
      </c>
      <c r="B15" s="200" t="s">
        <v>24</v>
      </c>
      <c r="C15" s="201">
        <v>5.5</v>
      </c>
      <c r="D15" s="142">
        <v>30</v>
      </c>
      <c r="E15" s="202">
        <v>65</v>
      </c>
      <c r="F15" s="110" t="s">
        <v>22</v>
      </c>
      <c r="G15" s="113">
        <v>30</v>
      </c>
      <c r="H15" s="111">
        <v>500</v>
      </c>
      <c r="I15" s="111">
        <f t="shared" si="0"/>
        <v>15000</v>
      </c>
      <c r="J15" s="112"/>
    </row>
    <row r="16" spans="1:10" ht="24" customHeight="1">
      <c r="A16" s="49" t="s">
        <v>34</v>
      </c>
      <c r="B16" s="50" t="s">
        <v>48</v>
      </c>
      <c r="C16" s="51"/>
      <c r="D16" s="52"/>
      <c r="E16" s="53"/>
      <c r="F16" s="84" t="s">
        <v>36</v>
      </c>
      <c r="G16" s="192">
        <v>1</v>
      </c>
      <c r="H16" s="284">
        <f>H17+H18+H19*2+H20</f>
        <v>49900</v>
      </c>
      <c r="I16" s="310">
        <f>G16*H16</f>
        <v>49900</v>
      </c>
      <c r="J16" s="127" t="s">
        <v>78</v>
      </c>
    </row>
    <row r="17" spans="1:10" ht="24" customHeight="1">
      <c r="A17" s="54" t="s">
        <v>37</v>
      </c>
      <c r="B17" s="55" t="s">
        <v>47</v>
      </c>
      <c r="C17" s="56">
        <v>145</v>
      </c>
      <c r="D17" s="57">
        <v>1634</v>
      </c>
      <c r="E17" s="58">
        <v>2400</v>
      </c>
      <c r="F17" s="59" t="s">
        <v>38</v>
      </c>
      <c r="G17" s="55">
        <v>1</v>
      </c>
      <c r="H17" s="280">
        <v>17800</v>
      </c>
      <c r="I17" s="22"/>
      <c r="J17" s="128"/>
    </row>
    <row r="18" spans="1:10" ht="24" customHeight="1">
      <c r="A18" s="54" t="s">
        <v>39</v>
      </c>
      <c r="B18" s="60" t="s">
        <v>40</v>
      </c>
      <c r="C18" s="61">
        <v>36</v>
      </c>
      <c r="D18" s="57">
        <v>830</v>
      </c>
      <c r="E18" s="58">
        <v>2384</v>
      </c>
      <c r="F18" s="59" t="s">
        <v>41</v>
      </c>
      <c r="G18" s="55">
        <v>1</v>
      </c>
      <c r="H18" s="280">
        <v>27500</v>
      </c>
      <c r="I18" s="22"/>
      <c r="J18" s="128"/>
    </row>
    <row r="19" spans="1:10" ht="24" customHeight="1">
      <c r="A19" s="42" t="s">
        <v>42</v>
      </c>
      <c r="B19" s="63" t="s">
        <v>43</v>
      </c>
      <c r="C19" s="61"/>
      <c r="D19" s="57"/>
      <c r="E19" s="58"/>
      <c r="F19" s="59" t="s">
        <v>44</v>
      </c>
      <c r="G19" s="207">
        <v>1</v>
      </c>
      <c r="H19" s="280">
        <v>1150</v>
      </c>
      <c r="I19" s="22"/>
      <c r="J19" s="128"/>
    </row>
    <row r="20" spans="1:10" ht="24" customHeight="1">
      <c r="A20" s="44" t="s">
        <v>45</v>
      </c>
      <c r="B20" s="64" t="s">
        <v>46</v>
      </c>
      <c r="C20" s="65"/>
      <c r="D20" s="66"/>
      <c r="E20" s="67"/>
      <c r="F20" s="85" t="s">
        <v>44</v>
      </c>
      <c r="G20" s="208">
        <v>1</v>
      </c>
      <c r="H20" s="283">
        <v>2300</v>
      </c>
      <c r="I20" s="111"/>
      <c r="J20" s="129"/>
    </row>
    <row r="21" spans="1:10" ht="24" customHeight="1">
      <c r="A21" s="49" t="s">
        <v>49</v>
      </c>
      <c r="B21" s="50" t="s">
        <v>54</v>
      </c>
      <c r="C21" s="51"/>
      <c r="D21" s="52"/>
      <c r="E21" s="53"/>
      <c r="F21" s="84" t="s">
        <v>50</v>
      </c>
      <c r="G21" s="380">
        <v>1</v>
      </c>
      <c r="H21" s="284">
        <f>H22+H23+H24</f>
        <v>48400</v>
      </c>
      <c r="I21" s="310">
        <f>G21*H21</f>
        <v>48400</v>
      </c>
      <c r="J21" s="127" t="s">
        <v>79</v>
      </c>
    </row>
    <row r="22" spans="1:10" ht="24" customHeight="1">
      <c r="A22" s="42" t="s">
        <v>51</v>
      </c>
      <c r="B22" s="55" t="s">
        <v>55</v>
      </c>
      <c r="C22" s="61">
        <v>145</v>
      </c>
      <c r="D22" s="57">
        <v>803</v>
      </c>
      <c r="E22" s="58">
        <v>2400</v>
      </c>
      <c r="F22" s="59" t="s">
        <v>38</v>
      </c>
      <c r="G22" s="55">
        <v>1</v>
      </c>
      <c r="H22" s="280">
        <v>15300</v>
      </c>
      <c r="I22" s="22"/>
      <c r="J22" s="128"/>
    </row>
    <row r="23" spans="1:10" ht="25" customHeight="1">
      <c r="A23" s="54" t="s">
        <v>39</v>
      </c>
      <c r="B23" s="60" t="s">
        <v>56</v>
      </c>
      <c r="C23" s="61">
        <v>36</v>
      </c>
      <c r="D23" s="57">
        <v>753</v>
      </c>
      <c r="E23" s="58">
        <v>2374</v>
      </c>
      <c r="F23" s="59" t="s">
        <v>41</v>
      </c>
      <c r="G23" s="55">
        <v>1</v>
      </c>
      <c r="H23" s="280">
        <v>27500</v>
      </c>
      <c r="I23" s="125"/>
      <c r="J23" s="128"/>
    </row>
    <row r="24" spans="1:10" ht="25" customHeight="1">
      <c r="A24" s="44" t="s">
        <v>52</v>
      </c>
      <c r="B24" s="64" t="s">
        <v>53</v>
      </c>
      <c r="C24" s="65"/>
      <c r="D24" s="66"/>
      <c r="E24" s="67"/>
      <c r="F24" s="85" t="s">
        <v>44</v>
      </c>
      <c r="G24" s="381">
        <v>1</v>
      </c>
      <c r="H24" s="283">
        <v>5600</v>
      </c>
      <c r="I24" s="126"/>
      <c r="J24" s="129"/>
    </row>
    <row r="25" spans="1:10" ht="25" customHeight="1">
      <c r="A25" s="136" t="s">
        <v>87</v>
      </c>
      <c r="B25" s="132"/>
      <c r="C25" s="148"/>
      <c r="D25" s="149"/>
      <c r="E25" s="150"/>
      <c r="F25" s="85" t="s">
        <v>44</v>
      </c>
      <c r="G25" s="382">
        <v>1</v>
      </c>
      <c r="H25" s="318">
        <v>2600</v>
      </c>
      <c r="I25" s="310">
        <f>G25*H25</f>
        <v>2600</v>
      </c>
      <c r="J25" s="135"/>
    </row>
    <row r="26" spans="1:10" ht="25" customHeight="1">
      <c r="A26" s="81" t="s">
        <v>57</v>
      </c>
      <c r="B26" s="50" t="s">
        <v>58</v>
      </c>
      <c r="C26" s="51"/>
      <c r="D26" s="52"/>
      <c r="E26" s="53"/>
      <c r="F26" s="84" t="s">
        <v>35</v>
      </c>
      <c r="G26" s="380">
        <v>1</v>
      </c>
      <c r="H26" s="284">
        <f>H27+H28*2+H29*4</f>
        <v>55700</v>
      </c>
      <c r="I26" s="310">
        <f>G26*H26</f>
        <v>55700</v>
      </c>
      <c r="J26" s="127" t="s">
        <v>80</v>
      </c>
    </row>
    <row r="27" spans="1:10" ht="25" customHeight="1">
      <c r="A27" s="54" t="s">
        <v>59</v>
      </c>
      <c r="B27" s="55" t="s">
        <v>60</v>
      </c>
      <c r="C27" s="61">
        <v>86</v>
      </c>
      <c r="D27" s="57">
        <v>1684</v>
      </c>
      <c r="E27" s="58">
        <v>2400</v>
      </c>
      <c r="F27" s="59" t="s">
        <v>38</v>
      </c>
      <c r="G27" s="55">
        <v>1</v>
      </c>
      <c r="H27" s="280">
        <v>21700</v>
      </c>
      <c r="I27" s="125"/>
      <c r="J27" s="128"/>
    </row>
    <row r="28" spans="1:10" ht="25" customHeight="1">
      <c r="A28" s="54"/>
      <c r="B28" s="60" t="s">
        <v>61</v>
      </c>
      <c r="C28" s="61">
        <v>30</v>
      </c>
      <c r="D28" s="151" t="s">
        <v>62</v>
      </c>
      <c r="E28" s="58">
        <v>2385</v>
      </c>
      <c r="F28" s="59" t="s">
        <v>63</v>
      </c>
      <c r="G28" s="55">
        <v>2</v>
      </c>
      <c r="H28" s="280">
        <v>16000</v>
      </c>
      <c r="I28" s="88"/>
      <c r="J28" s="128"/>
    </row>
    <row r="29" spans="1:10" ht="25" customHeight="1">
      <c r="A29" s="44" t="s">
        <v>64</v>
      </c>
      <c r="B29" s="64" t="s">
        <v>65</v>
      </c>
      <c r="C29" s="65"/>
      <c r="D29" s="66"/>
      <c r="E29" s="67"/>
      <c r="F29" s="85" t="s">
        <v>44</v>
      </c>
      <c r="G29" s="381">
        <v>4</v>
      </c>
      <c r="H29" s="283">
        <v>500</v>
      </c>
      <c r="I29" s="126"/>
      <c r="J29" s="129"/>
    </row>
    <row r="30" spans="1:10" ht="25" customHeight="1">
      <c r="A30" s="82" t="s">
        <v>66</v>
      </c>
      <c r="B30" s="50" t="s">
        <v>74</v>
      </c>
      <c r="C30" s="51"/>
      <c r="D30" s="52"/>
      <c r="E30" s="53"/>
      <c r="F30" s="84" t="s">
        <v>35</v>
      </c>
      <c r="G30" s="380">
        <v>1</v>
      </c>
      <c r="H30" s="284">
        <f>H31+H32+H33*2+H34*2</f>
        <v>31900</v>
      </c>
      <c r="I30" s="310">
        <f>G30*H30</f>
        <v>31900</v>
      </c>
      <c r="J30" s="127" t="s">
        <v>81</v>
      </c>
    </row>
    <row r="31" spans="1:10" ht="25" customHeight="1">
      <c r="A31" s="54" t="s">
        <v>67</v>
      </c>
      <c r="B31" s="55" t="s">
        <v>75</v>
      </c>
      <c r="C31" s="56">
        <v>145</v>
      </c>
      <c r="D31" s="57">
        <v>1640</v>
      </c>
      <c r="E31" s="58">
        <v>2400</v>
      </c>
      <c r="F31" s="59" t="s">
        <v>38</v>
      </c>
      <c r="G31" s="55">
        <v>1</v>
      </c>
      <c r="H31" s="280">
        <v>13700</v>
      </c>
      <c r="I31" s="125"/>
      <c r="J31" s="128" t="s">
        <v>82</v>
      </c>
    </row>
    <row r="32" spans="1:10" ht="25" customHeight="1">
      <c r="A32" s="54" t="s">
        <v>68</v>
      </c>
      <c r="B32" s="60" t="s">
        <v>69</v>
      </c>
      <c r="C32" s="61">
        <v>36</v>
      </c>
      <c r="D32" s="57">
        <v>845</v>
      </c>
      <c r="E32" s="58">
        <v>2384</v>
      </c>
      <c r="F32" s="59" t="s">
        <v>41</v>
      </c>
      <c r="G32" s="55">
        <v>1</v>
      </c>
      <c r="H32" s="280">
        <v>13000</v>
      </c>
      <c r="I32" s="89"/>
      <c r="J32" s="128"/>
    </row>
    <row r="33" spans="1:10" ht="25" customHeight="1">
      <c r="A33" s="42" t="s">
        <v>42</v>
      </c>
      <c r="B33" s="63" t="s">
        <v>43</v>
      </c>
      <c r="C33" s="61"/>
      <c r="D33" s="57"/>
      <c r="E33" s="58"/>
      <c r="F33" s="59" t="s">
        <v>44</v>
      </c>
      <c r="G33" s="55">
        <v>2</v>
      </c>
      <c r="H33" s="280">
        <v>1150</v>
      </c>
      <c r="I33" s="89"/>
      <c r="J33" s="128"/>
    </row>
    <row r="34" spans="1:10" ht="25" customHeight="1">
      <c r="A34" s="44" t="s">
        <v>70</v>
      </c>
      <c r="B34" s="64" t="s">
        <v>71</v>
      </c>
      <c r="C34" s="65"/>
      <c r="D34" s="66"/>
      <c r="E34" s="67"/>
      <c r="F34" s="85" t="s">
        <v>72</v>
      </c>
      <c r="G34" s="381">
        <v>2</v>
      </c>
      <c r="H34" s="283">
        <v>1450</v>
      </c>
      <c r="I34" s="90"/>
      <c r="J34" s="129"/>
    </row>
    <row r="35" spans="1:10" ht="25" customHeight="1">
      <c r="A35" s="82" t="s">
        <v>66</v>
      </c>
      <c r="B35" s="50" t="s">
        <v>76</v>
      </c>
      <c r="C35" s="51"/>
      <c r="D35" s="52"/>
      <c r="E35" s="53"/>
      <c r="F35" s="84" t="s">
        <v>35</v>
      </c>
      <c r="G35" s="380">
        <v>2</v>
      </c>
      <c r="H35" s="284">
        <f>H36+H37+H38*2+H39*2</f>
        <v>31900</v>
      </c>
      <c r="I35" s="310">
        <f>G35*H35</f>
        <v>63800</v>
      </c>
      <c r="J35" s="127" t="s">
        <v>83</v>
      </c>
    </row>
    <row r="36" spans="1:10" ht="25" customHeight="1">
      <c r="A36" s="54" t="s">
        <v>67</v>
      </c>
      <c r="B36" s="55" t="s">
        <v>77</v>
      </c>
      <c r="C36" s="56">
        <v>145</v>
      </c>
      <c r="D36" s="57">
        <v>1640</v>
      </c>
      <c r="E36" s="58">
        <v>2400</v>
      </c>
      <c r="F36" s="59" t="s">
        <v>38</v>
      </c>
      <c r="G36" s="55">
        <v>1</v>
      </c>
      <c r="H36" s="280">
        <v>13700</v>
      </c>
      <c r="I36" s="154"/>
      <c r="J36" s="152" t="s">
        <v>84</v>
      </c>
    </row>
    <row r="37" spans="1:10" ht="25" customHeight="1">
      <c r="A37" s="54" t="s">
        <v>68</v>
      </c>
      <c r="B37" s="60" t="s">
        <v>69</v>
      </c>
      <c r="C37" s="61">
        <v>36</v>
      </c>
      <c r="D37" s="57">
        <v>845</v>
      </c>
      <c r="E37" s="58">
        <v>2384</v>
      </c>
      <c r="F37" s="59" t="s">
        <v>41</v>
      </c>
      <c r="G37" s="55">
        <v>1</v>
      </c>
      <c r="H37" s="280">
        <v>13000</v>
      </c>
      <c r="I37" s="155"/>
      <c r="J37" s="152" t="s">
        <v>85</v>
      </c>
    </row>
    <row r="38" spans="1:10" ht="25" customHeight="1">
      <c r="A38" s="42" t="s">
        <v>42</v>
      </c>
      <c r="B38" s="63" t="s">
        <v>43</v>
      </c>
      <c r="C38" s="61"/>
      <c r="D38" s="57"/>
      <c r="E38" s="58"/>
      <c r="F38" s="62" t="s">
        <v>44</v>
      </c>
      <c r="G38" s="247">
        <v>2</v>
      </c>
      <c r="H38" s="280">
        <v>1150</v>
      </c>
      <c r="I38" s="155"/>
      <c r="J38" s="152" t="s">
        <v>86</v>
      </c>
    </row>
    <row r="39" spans="1:10" ht="25" customHeight="1">
      <c r="A39" s="44" t="s">
        <v>70</v>
      </c>
      <c r="B39" s="204" t="s">
        <v>71</v>
      </c>
      <c r="C39" s="45"/>
      <c r="D39" s="46"/>
      <c r="E39" s="47"/>
      <c r="F39" s="68" t="s">
        <v>72</v>
      </c>
      <c r="G39" s="383">
        <v>2</v>
      </c>
      <c r="H39" s="283">
        <v>1450</v>
      </c>
      <c r="I39" s="156"/>
      <c r="J39" s="153"/>
    </row>
    <row r="40" spans="1:10" ht="25" customHeight="1">
      <c r="A40" s="166" t="s">
        <v>88</v>
      </c>
      <c r="B40" s="170"/>
      <c r="C40" s="177"/>
      <c r="D40" s="168"/>
      <c r="E40" s="169"/>
      <c r="F40" s="175" t="s">
        <v>89</v>
      </c>
      <c r="G40" s="384">
        <v>1</v>
      </c>
      <c r="H40" s="319"/>
      <c r="I40" s="172"/>
      <c r="J40" s="173"/>
    </row>
    <row r="41" spans="1:10" ht="25" customHeight="1">
      <c r="A41" s="130"/>
      <c r="B41" s="80"/>
      <c r="C41" s="133"/>
      <c r="D41" s="78"/>
      <c r="E41" s="79"/>
      <c r="F41" s="191"/>
      <c r="G41" s="415"/>
      <c r="H41" s="421" t="s">
        <v>91</v>
      </c>
      <c r="I41" s="422">
        <f>SUM(I11:I40)</f>
        <v>311330</v>
      </c>
      <c r="J41" s="86"/>
    </row>
    <row r="42" spans="1:10" ht="25" customHeight="1" thickBot="1">
      <c r="A42" s="436"/>
      <c r="B42" s="437"/>
      <c r="C42" s="438"/>
      <c r="D42" s="439"/>
      <c r="E42" s="440"/>
      <c r="F42" s="441"/>
      <c r="G42" s="442"/>
      <c r="H42" s="443"/>
      <c r="I42" s="444"/>
      <c r="J42" s="445"/>
    </row>
    <row r="43" spans="1:10" ht="25" customHeight="1" thickTop="1">
      <c r="A43" s="430" t="s">
        <v>92</v>
      </c>
      <c r="B43" s="431"/>
      <c r="C43" s="515"/>
      <c r="D43" s="516"/>
      <c r="E43" s="517"/>
      <c r="F43" s="518"/>
      <c r="G43" s="432"/>
      <c r="H43" s="433"/>
      <c r="I43" s="434"/>
      <c r="J43" s="435"/>
    </row>
    <row r="44" spans="1:10" ht="25" customHeight="1">
      <c r="A44" s="180" t="s">
        <v>93</v>
      </c>
      <c r="B44" s="163" t="s">
        <v>285</v>
      </c>
      <c r="C44" s="519">
        <v>15</v>
      </c>
      <c r="D44" s="488">
        <v>135</v>
      </c>
      <c r="E44" s="489">
        <v>1820</v>
      </c>
      <c r="F44" s="490" t="s">
        <v>94</v>
      </c>
      <c r="G44" s="357"/>
      <c r="H44" s="375">
        <v>5500</v>
      </c>
      <c r="I44" s="394">
        <f t="shared" ref="I44:I52" si="1">G44*H44</f>
        <v>0</v>
      </c>
      <c r="J44" s="484" t="s">
        <v>284</v>
      </c>
    </row>
    <row r="45" spans="1:10" ht="25" customHeight="1">
      <c r="A45" s="374"/>
      <c r="B45" s="388" t="s">
        <v>95</v>
      </c>
      <c r="C45" s="61"/>
      <c r="D45" s="57"/>
      <c r="E45" s="58"/>
      <c r="F45" s="62" t="s">
        <v>94</v>
      </c>
      <c r="G45" s="55"/>
      <c r="H45" s="385"/>
      <c r="I45" s="280">
        <f t="shared" si="1"/>
        <v>0</v>
      </c>
      <c r="J45" s="727" t="s">
        <v>293</v>
      </c>
    </row>
    <row r="46" spans="1:10" ht="25" customHeight="1">
      <c r="A46" s="374" t="s">
        <v>101</v>
      </c>
      <c r="B46" s="159"/>
      <c r="C46" s="61">
        <v>60</v>
      </c>
      <c r="D46" s="57">
        <v>45</v>
      </c>
      <c r="E46" s="58">
        <v>2700</v>
      </c>
      <c r="F46" s="62" t="s">
        <v>99</v>
      </c>
      <c r="G46" s="55">
        <v>1</v>
      </c>
      <c r="H46" s="385">
        <v>11000</v>
      </c>
      <c r="I46" s="280">
        <f t="shared" si="1"/>
        <v>11000</v>
      </c>
      <c r="J46" s="87"/>
    </row>
    <row r="47" spans="1:10" ht="25" customHeight="1">
      <c r="A47" s="374" t="s">
        <v>101</v>
      </c>
      <c r="B47" s="159"/>
      <c r="C47" s="61">
        <v>60</v>
      </c>
      <c r="D47" s="57">
        <v>45</v>
      </c>
      <c r="E47" s="58">
        <v>2100</v>
      </c>
      <c r="F47" s="62" t="s">
        <v>99</v>
      </c>
      <c r="G47" s="55">
        <v>1</v>
      </c>
      <c r="H47" s="385">
        <v>8500</v>
      </c>
      <c r="I47" s="280">
        <f t="shared" si="1"/>
        <v>8500</v>
      </c>
      <c r="J47" s="87"/>
    </row>
    <row r="48" spans="1:10" ht="25" customHeight="1">
      <c r="A48" s="374" t="s">
        <v>106</v>
      </c>
      <c r="B48" s="159"/>
      <c r="C48" s="61">
        <v>20</v>
      </c>
      <c r="D48" s="57">
        <v>74</v>
      </c>
      <c r="E48" s="58">
        <v>2700</v>
      </c>
      <c r="F48" s="62" t="s">
        <v>99</v>
      </c>
      <c r="G48" s="55">
        <v>2</v>
      </c>
      <c r="H48" s="385">
        <v>10000</v>
      </c>
      <c r="I48" s="280">
        <f t="shared" si="1"/>
        <v>20000</v>
      </c>
      <c r="J48" s="87"/>
    </row>
    <row r="49" spans="1:10" ht="25" customHeight="1">
      <c r="A49" s="374"/>
      <c r="B49" s="388" t="s">
        <v>107</v>
      </c>
      <c r="C49" s="61"/>
      <c r="D49" s="57"/>
      <c r="E49" s="58"/>
      <c r="F49" s="62" t="s">
        <v>89</v>
      </c>
      <c r="G49" s="55">
        <v>1</v>
      </c>
      <c r="H49" s="385"/>
      <c r="I49" s="280">
        <f t="shared" si="1"/>
        <v>0</v>
      </c>
      <c r="J49" s="87"/>
    </row>
    <row r="50" spans="1:10" ht="25" customHeight="1">
      <c r="A50" s="374" t="s">
        <v>96</v>
      </c>
      <c r="B50" s="159" t="s">
        <v>97</v>
      </c>
      <c r="C50" s="61"/>
      <c r="D50" s="57">
        <v>920</v>
      </c>
      <c r="E50" s="509" t="s">
        <v>98</v>
      </c>
      <c r="F50" s="62" t="s">
        <v>99</v>
      </c>
      <c r="G50" s="55"/>
      <c r="H50" s="385">
        <v>11000</v>
      </c>
      <c r="I50" s="280">
        <f t="shared" si="1"/>
        <v>0</v>
      </c>
      <c r="J50" s="87"/>
    </row>
    <row r="51" spans="1:10" ht="25" customHeight="1">
      <c r="A51" s="42"/>
      <c r="B51" s="159" t="s">
        <v>105</v>
      </c>
      <c r="C51" s="61"/>
      <c r="D51" s="57"/>
      <c r="E51" s="58"/>
      <c r="F51" s="62" t="s">
        <v>99</v>
      </c>
      <c r="G51" s="55"/>
      <c r="H51" s="385">
        <v>1000</v>
      </c>
      <c r="I51" s="280">
        <f t="shared" si="1"/>
        <v>0</v>
      </c>
      <c r="J51" s="87"/>
    </row>
    <row r="52" spans="1:10" ht="25" customHeight="1">
      <c r="A52" s="44"/>
      <c r="B52" s="205" t="s">
        <v>100</v>
      </c>
      <c r="C52" s="65"/>
      <c r="D52" s="66"/>
      <c r="E52" s="67"/>
      <c r="F52" s="68" t="s">
        <v>99</v>
      </c>
      <c r="G52" s="381"/>
      <c r="H52" s="386">
        <v>1500</v>
      </c>
      <c r="I52" s="283">
        <f t="shared" si="1"/>
        <v>0</v>
      </c>
      <c r="J52" s="339"/>
    </row>
    <row r="53" spans="1:10" ht="25" customHeight="1">
      <c r="A53" s="322"/>
      <c r="B53" s="158"/>
      <c r="C53" s="31"/>
      <c r="D53" s="32"/>
      <c r="E53" s="33"/>
      <c r="F53" s="308"/>
      <c r="G53" s="286"/>
      <c r="H53" s="323" t="s">
        <v>108</v>
      </c>
      <c r="I53" s="326">
        <f>SUM(I45:I52)</f>
        <v>39500</v>
      </c>
      <c r="J53" s="325"/>
    </row>
    <row r="54" spans="1:10" ht="25" customHeight="1">
      <c r="A54" s="130"/>
      <c r="B54" s="80"/>
      <c r="C54" s="133"/>
      <c r="D54" s="78"/>
      <c r="E54" s="79"/>
      <c r="F54" s="191"/>
      <c r="G54" s="134"/>
      <c r="H54" s="210"/>
      <c r="I54" s="387"/>
      <c r="J54" s="86"/>
    </row>
    <row r="55" spans="1:10" ht="25" customHeight="1" thickBot="1">
      <c r="A55" s="130"/>
      <c r="B55" s="80"/>
      <c r="C55" s="133"/>
      <c r="D55" s="78"/>
      <c r="E55" s="79"/>
      <c r="F55" s="191"/>
      <c r="G55" s="134"/>
      <c r="H55" s="210"/>
      <c r="I55" s="387"/>
      <c r="J55" s="86"/>
    </row>
    <row r="56" spans="1:10" ht="25" customHeight="1" thickTop="1">
      <c r="A56" s="327"/>
      <c r="B56" s="389"/>
      <c r="C56" s="328"/>
      <c r="D56" s="329"/>
      <c r="E56" s="330"/>
      <c r="F56" s="331"/>
      <c r="G56" s="332"/>
      <c r="H56" s="333" t="s">
        <v>248</v>
      </c>
      <c r="I56" s="334">
        <f>I41+I53</f>
        <v>350830</v>
      </c>
      <c r="J56" s="335"/>
    </row>
    <row r="57" spans="1:10" ht="25" customHeight="1" thickBot="1">
      <c r="A57" s="181"/>
      <c r="B57" s="187"/>
      <c r="C57" s="183"/>
      <c r="D57" s="184"/>
      <c r="E57" s="185"/>
      <c r="F57" s="186"/>
      <c r="G57" s="215"/>
      <c r="H57" s="213"/>
      <c r="I57" s="188"/>
      <c r="J57" s="131"/>
    </row>
  </sheetData>
  <sheetProtection formatRows="0"/>
  <mergeCells count="13">
    <mergeCell ref="E6:J6"/>
    <mergeCell ref="C9:E9"/>
    <mergeCell ref="F9:F10"/>
    <mergeCell ref="E5:J5"/>
    <mergeCell ref="C5:D5"/>
    <mergeCell ref="C6:D6"/>
    <mergeCell ref="H9:I9"/>
    <mergeCell ref="B2:J2"/>
    <mergeCell ref="I4:J4"/>
    <mergeCell ref="C3:E3"/>
    <mergeCell ref="F3:H3"/>
    <mergeCell ref="C4:D4"/>
    <mergeCell ref="E4:G4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8"/>
  <sheetViews>
    <sheetView topLeftCell="A28" zoomScale="75" zoomScaleNormal="75" workbookViewId="0"/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24" t="s">
        <v>286</v>
      </c>
      <c r="B1" s="2"/>
      <c r="C1" s="2"/>
      <c r="D1" s="2"/>
      <c r="E1" s="2"/>
      <c r="F1" s="2"/>
      <c r="G1" s="2"/>
      <c r="H1" s="2"/>
      <c r="I1" s="3"/>
      <c r="J1" s="313" t="s">
        <v>246</v>
      </c>
    </row>
    <row r="2" spans="1:10" ht="30" customHeight="1">
      <c r="A2" s="189" t="s">
        <v>18</v>
      </c>
      <c r="B2" s="737" t="s">
        <v>90</v>
      </c>
      <c r="C2" s="738"/>
      <c r="D2" s="738"/>
      <c r="E2" s="738"/>
      <c r="F2" s="738"/>
      <c r="G2" s="738"/>
      <c r="H2" s="738"/>
      <c r="I2" s="738"/>
      <c r="J2" s="739"/>
    </row>
    <row r="3" spans="1:10" ht="30" customHeight="1">
      <c r="A3" s="228" t="s">
        <v>203</v>
      </c>
      <c r="B3" s="10"/>
      <c r="C3" s="742" t="s">
        <v>202</v>
      </c>
      <c r="D3" s="743"/>
      <c r="E3" s="743"/>
      <c r="F3" s="740"/>
      <c r="G3" s="744"/>
      <c r="H3" s="745"/>
      <c r="I3" s="237" t="s">
        <v>13</v>
      </c>
      <c r="J3" s="11"/>
    </row>
    <row r="4" spans="1:10" ht="30" customHeight="1">
      <c r="A4" s="229" t="s">
        <v>102</v>
      </c>
      <c r="B4" s="10"/>
      <c r="C4" s="746" t="s">
        <v>0</v>
      </c>
      <c r="D4" s="747"/>
      <c r="E4" s="740"/>
      <c r="F4" s="744"/>
      <c r="G4" s="744"/>
      <c r="H4" s="238" t="s">
        <v>104</v>
      </c>
      <c r="I4" s="740"/>
      <c r="J4" s="741"/>
    </row>
    <row r="5" spans="1:10" ht="30" customHeight="1">
      <c r="A5" s="229" t="s">
        <v>19</v>
      </c>
      <c r="B5" s="10"/>
      <c r="C5" s="746" t="s">
        <v>103</v>
      </c>
      <c r="D5" s="747"/>
      <c r="E5" s="740"/>
      <c r="F5" s="744"/>
      <c r="G5" s="744"/>
      <c r="H5" s="744"/>
      <c r="I5" s="744"/>
      <c r="J5" s="741"/>
    </row>
    <row r="6" spans="1:10" ht="30" customHeight="1">
      <c r="A6" s="229" t="s">
        <v>1</v>
      </c>
      <c r="B6" s="10"/>
      <c r="C6" s="756" t="s">
        <v>14</v>
      </c>
      <c r="D6" s="757"/>
      <c r="E6" s="748"/>
      <c r="F6" s="749"/>
      <c r="G6" s="749"/>
      <c r="H6" s="749"/>
      <c r="I6" s="749"/>
      <c r="J6" s="750"/>
    </row>
    <row r="7" spans="1:10" ht="30" customHeight="1" thickBot="1">
      <c r="A7" s="230" t="s">
        <v>17</v>
      </c>
      <c r="B7" s="231"/>
      <c r="C7" s="231"/>
      <c r="D7" s="231"/>
      <c r="E7" s="232"/>
      <c r="F7" s="233"/>
      <c r="G7" s="234"/>
      <c r="H7" s="234"/>
      <c r="I7" s="235" t="s">
        <v>15</v>
      </c>
      <c r="J7" s="236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758"/>
      <c r="B9" s="753"/>
      <c r="C9" s="751" t="s">
        <v>2</v>
      </c>
      <c r="D9" s="752"/>
      <c r="E9" s="753"/>
      <c r="F9" s="754" t="s">
        <v>3</v>
      </c>
      <c r="G9" s="178" t="s">
        <v>73</v>
      </c>
      <c r="H9" s="751" t="s">
        <v>4</v>
      </c>
      <c r="I9" s="752"/>
      <c r="J9" s="193" t="s">
        <v>109</v>
      </c>
    </row>
    <row r="10" spans="1:10" ht="25" customHeight="1" thickBot="1">
      <c r="A10" s="93" t="s">
        <v>5</v>
      </c>
      <c r="B10" s="94" t="s">
        <v>6</v>
      </c>
      <c r="C10" s="95"/>
      <c r="D10" s="373"/>
      <c r="E10" s="372"/>
      <c r="F10" s="755"/>
      <c r="G10" s="97" t="s">
        <v>10</v>
      </c>
      <c r="H10" s="97" t="s">
        <v>11</v>
      </c>
      <c r="I10" s="98" t="s">
        <v>200</v>
      </c>
      <c r="J10" s="91"/>
    </row>
    <row r="11" spans="1:10" ht="24" customHeight="1" thickTop="1">
      <c r="A11" s="450" t="s">
        <v>253</v>
      </c>
      <c r="B11" s="239" t="s">
        <v>250</v>
      </c>
      <c r="C11" s="240"/>
      <c r="D11" s="292"/>
      <c r="E11" s="291"/>
      <c r="F11" s="244" t="s">
        <v>35</v>
      </c>
      <c r="G11" s="259">
        <v>1</v>
      </c>
      <c r="H11" s="285">
        <v>564900</v>
      </c>
      <c r="I11" s="275">
        <f>G11*H11</f>
        <v>564900</v>
      </c>
      <c r="J11" s="245"/>
    </row>
    <row r="12" spans="1:10" ht="24" customHeight="1">
      <c r="A12" s="54" t="s">
        <v>204</v>
      </c>
      <c r="B12" s="55" t="s">
        <v>205</v>
      </c>
      <c r="C12" s="243"/>
      <c r="D12" s="243"/>
      <c r="E12" s="254"/>
      <c r="F12" s="21"/>
      <c r="G12" s="207">
        <v>1</v>
      </c>
      <c r="H12" s="277"/>
      <c r="I12" s="22"/>
      <c r="J12" s="92"/>
    </row>
    <row r="13" spans="1:10" ht="24" customHeight="1">
      <c r="A13" s="54" t="s">
        <v>206</v>
      </c>
      <c r="B13" s="55" t="s">
        <v>207</v>
      </c>
      <c r="C13" s="243"/>
      <c r="D13" s="243"/>
      <c r="E13" s="254"/>
      <c r="F13" s="21"/>
      <c r="G13" s="207">
        <v>1</v>
      </c>
      <c r="H13" s="278"/>
      <c r="I13" s="22"/>
      <c r="J13" s="92"/>
    </row>
    <row r="14" spans="1:10" ht="24" customHeight="1">
      <c r="A14" s="54" t="s">
        <v>251</v>
      </c>
      <c r="B14" s="276" t="s">
        <v>252</v>
      </c>
      <c r="C14" s="243"/>
      <c r="D14" s="293"/>
      <c r="E14" s="254"/>
      <c r="F14" s="21"/>
      <c r="G14" s="207">
        <v>1</v>
      </c>
      <c r="H14" s="278"/>
      <c r="I14" s="22"/>
      <c r="J14" s="92"/>
    </row>
    <row r="15" spans="1:10" ht="24" customHeight="1">
      <c r="A15" s="42" t="s">
        <v>208</v>
      </c>
      <c r="B15" s="276" t="s">
        <v>209</v>
      </c>
      <c r="C15" s="252"/>
      <c r="D15" s="293"/>
      <c r="E15" s="254"/>
      <c r="F15" s="21"/>
      <c r="G15" s="207">
        <v>1</v>
      </c>
      <c r="H15" s="278"/>
      <c r="I15" s="22"/>
      <c r="J15" s="92"/>
    </row>
    <row r="16" spans="1:10" ht="24" customHeight="1">
      <c r="A16" s="23" t="s">
        <v>223</v>
      </c>
      <c r="B16" s="24"/>
      <c r="C16" s="18"/>
      <c r="D16" s="294"/>
      <c r="E16" s="20"/>
      <c r="F16" s="21" t="s">
        <v>89</v>
      </c>
      <c r="G16" s="258">
        <v>1</v>
      </c>
      <c r="H16" s="278"/>
      <c r="I16" s="22"/>
      <c r="J16" s="92"/>
    </row>
    <row r="17" spans="1:10" ht="24" customHeight="1">
      <c r="A17" s="263" t="s">
        <v>224</v>
      </c>
      <c r="B17" s="118"/>
      <c r="C17" s="147"/>
      <c r="D17" s="295"/>
      <c r="E17" s="26"/>
      <c r="F17" s="27" t="s">
        <v>89</v>
      </c>
      <c r="G17" s="264">
        <v>1</v>
      </c>
      <c r="H17" s="28"/>
      <c r="I17" s="28"/>
      <c r="J17" s="119"/>
    </row>
    <row r="18" spans="1:10" ht="24" customHeight="1">
      <c r="A18" s="12"/>
      <c r="B18" s="29"/>
      <c r="C18" s="13"/>
      <c r="D18" s="296"/>
      <c r="E18" s="15"/>
      <c r="F18" s="16"/>
      <c r="G18" s="124"/>
      <c r="H18" s="288" t="s">
        <v>225</v>
      </c>
      <c r="I18" s="310">
        <f>I11+I16+I17</f>
        <v>564900</v>
      </c>
      <c r="J18" s="107"/>
    </row>
    <row r="19" spans="1:10" ht="24" customHeight="1" thickBot="1">
      <c r="A19" s="266"/>
      <c r="B19" s="267"/>
      <c r="C19" s="268"/>
      <c r="D19" s="297"/>
      <c r="E19" s="269"/>
      <c r="F19" s="270"/>
      <c r="G19" s="264"/>
      <c r="H19" s="279"/>
      <c r="I19" s="28"/>
      <c r="J19" s="271"/>
    </row>
    <row r="20" spans="1:10" ht="24" customHeight="1" thickTop="1">
      <c r="A20" s="451" t="s">
        <v>220</v>
      </c>
      <c r="B20" s="239" t="s">
        <v>221</v>
      </c>
      <c r="C20" s="272"/>
      <c r="D20" s="240"/>
      <c r="E20" s="273"/>
      <c r="F20" s="244" t="s">
        <v>35</v>
      </c>
      <c r="G20" s="259">
        <v>1</v>
      </c>
      <c r="H20" s="241">
        <v>210000</v>
      </c>
      <c r="I20" s="275">
        <f>G20*H20</f>
        <v>210000</v>
      </c>
      <c r="J20" s="274"/>
    </row>
    <row r="21" spans="1:10" ht="24" customHeight="1">
      <c r="A21" s="42" t="s">
        <v>211</v>
      </c>
      <c r="B21" s="55" t="s">
        <v>212</v>
      </c>
      <c r="C21" s="246"/>
      <c r="D21" s="243"/>
      <c r="E21" s="247"/>
      <c r="F21" s="59"/>
      <c r="G21" s="207">
        <v>1</v>
      </c>
      <c r="H21" s="280"/>
      <c r="I21" s="22"/>
      <c r="J21" s="128"/>
    </row>
    <row r="22" spans="1:10" ht="24" customHeight="1">
      <c r="A22" s="42" t="s">
        <v>210</v>
      </c>
      <c r="B22" s="55" t="s">
        <v>222</v>
      </c>
      <c r="C22" s="243"/>
      <c r="D22" s="243"/>
      <c r="E22" s="247"/>
      <c r="F22" s="59"/>
      <c r="G22" s="207">
        <v>1</v>
      </c>
      <c r="H22" s="280"/>
      <c r="I22" s="22"/>
      <c r="J22" s="128"/>
    </row>
    <row r="23" spans="1:10" ht="24" customHeight="1">
      <c r="A23" s="42" t="s">
        <v>213</v>
      </c>
      <c r="B23" s="55" t="s">
        <v>214</v>
      </c>
      <c r="C23" s="243"/>
      <c r="D23" s="243"/>
      <c r="E23" s="247"/>
      <c r="F23" s="59"/>
      <c r="G23" s="207">
        <v>1</v>
      </c>
      <c r="H23" s="280"/>
      <c r="I23" s="22"/>
      <c r="J23" s="128"/>
    </row>
    <row r="24" spans="1:10" ht="24" customHeight="1">
      <c r="A24" s="42" t="s">
        <v>204</v>
      </c>
      <c r="B24" s="55" t="s">
        <v>215</v>
      </c>
      <c r="C24" s="243"/>
      <c r="D24" s="298"/>
      <c r="E24" s="174"/>
      <c r="F24" s="250"/>
      <c r="G24" s="257">
        <v>1</v>
      </c>
      <c r="H24" s="281"/>
      <c r="I24" s="22"/>
      <c r="J24" s="209"/>
    </row>
    <row r="25" spans="1:10" ht="24" customHeight="1">
      <c r="A25" s="42" t="s">
        <v>216</v>
      </c>
      <c r="B25" s="249" t="s">
        <v>217</v>
      </c>
      <c r="C25" s="243"/>
      <c r="D25" s="299"/>
      <c r="E25" s="174"/>
      <c r="F25" s="38"/>
      <c r="G25" s="257">
        <v>1</v>
      </c>
      <c r="H25" s="280"/>
      <c r="I25" s="22"/>
      <c r="J25" s="92"/>
    </row>
    <row r="26" spans="1:10" ht="24" customHeight="1">
      <c r="A26" s="42" t="s">
        <v>218</v>
      </c>
      <c r="B26" s="242" t="s">
        <v>219</v>
      </c>
      <c r="C26" s="43"/>
      <c r="D26" s="159"/>
      <c r="E26" s="174"/>
      <c r="F26" s="41"/>
      <c r="G26" s="257">
        <v>1</v>
      </c>
      <c r="H26" s="280"/>
      <c r="I26" s="22"/>
      <c r="J26" s="92"/>
    </row>
    <row r="27" spans="1:10" ht="24" customHeight="1">
      <c r="A27" s="108" t="s">
        <v>223</v>
      </c>
      <c r="B27" s="109"/>
      <c r="C27" s="201"/>
      <c r="D27" s="300"/>
      <c r="E27" s="202"/>
      <c r="F27" s="110" t="s">
        <v>89</v>
      </c>
      <c r="G27" s="251">
        <v>1</v>
      </c>
      <c r="H27" s="282"/>
      <c r="I27" s="111"/>
      <c r="J27" s="112"/>
    </row>
    <row r="28" spans="1:10" ht="24" customHeight="1">
      <c r="A28" s="161"/>
      <c r="B28" s="260"/>
      <c r="C28" s="162"/>
      <c r="D28" s="163"/>
      <c r="E28" s="261"/>
      <c r="F28" s="176"/>
      <c r="G28" s="214"/>
      <c r="H28" s="288" t="s">
        <v>225</v>
      </c>
      <c r="I28" s="352">
        <f>I20+I27</f>
        <v>210000</v>
      </c>
      <c r="J28" s="103"/>
    </row>
    <row r="29" spans="1:10" ht="24" customHeight="1" thickBot="1">
      <c r="A29" s="446"/>
      <c r="B29" s="83"/>
      <c r="C29" s="447"/>
      <c r="D29" s="448"/>
      <c r="E29" s="449"/>
      <c r="F29" s="303"/>
      <c r="G29" s="304"/>
      <c r="H29" s="305"/>
      <c r="I29" s="28"/>
      <c r="J29" s="119"/>
    </row>
    <row r="30" spans="1:10" ht="24" customHeight="1" thickTop="1">
      <c r="A30" s="452" t="s">
        <v>229</v>
      </c>
      <c r="B30" s="454"/>
      <c r="C30" s="455"/>
      <c r="D30" s="456"/>
      <c r="E30" s="457"/>
      <c r="F30" s="458"/>
      <c r="G30" s="459"/>
      <c r="H30" s="460"/>
      <c r="I30" s="461"/>
      <c r="J30" s="462"/>
    </row>
    <row r="31" spans="1:10" ht="24" customHeight="1">
      <c r="A31" s="356" t="s">
        <v>234</v>
      </c>
      <c r="B31" s="357" t="s">
        <v>254</v>
      </c>
      <c r="C31" s="358" t="s">
        <v>256</v>
      </c>
      <c r="D31" s="358"/>
      <c r="E31" s="359"/>
      <c r="F31" s="360" t="s">
        <v>35</v>
      </c>
      <c r="G31" s="361">
        <v>1</v>
      </c>
      <c r="H31" s="362">
        <v>270000</v>
      </c>
      <c r="I31" s="352">
        <f>G31*H31</f>
        <v>270000</v>
      </c>
      <c r="J31" s="103"/>
    </row>
    <row r="32" spans="1:10" ht="24" customHeight="1">
      <c r="A32" s="54"/>
      <c r="B32" s="60" t="s">
        <v>257</v>
      </c>
      <c r="C32" s="63"/>
      <c r="D32" s="243"/>
      <c r="E32" s="247"/>
      <c r="F32" s="41"/>
      <c r="G32" s="8"/>
      <c r="H32" s="280"/>
      <c r="I32" s="22"/>
      <c r="J32" s="92"/>
    </row>
    <row r="33" spans="1:10" ht="24" customHeight="1">
      <c r="A33" s="54"/>
      <c r="B33" s="60" t="s">
        <v>258</v>
      </c>
      <c r="C33" s="63"/>
      <c r="D33" s="243"/>
      <c r="E33" s="247"/>
      <c r="F33" s="41"/>
      <c r="G33" s="8"/>
      <c r="H33" s="280"/>
      <c r="I33" s="22"/>
      <c r="J33" s="92"/>
    </row>
    <row r="34" spans="1:10" ht="24" customHeight="1">
      <c r="A34" s="301"/>
      <c r="B34" s="302"/>
      <c r="C34" s="83"/>
      <c r="D34" s="268"/>
      <c r="E34" s="269"/>
      <c r="F34" s="303"/>
      <c r="G34" s="304"/>
      <c r="H34" s="305"/>
      <c r="I34" s="28"/>
      <c r="J34" s="119"/>
    </row>
    <row r="35" spans="1:10" ht="24" customHeight="1">
      <c r="A35" s="306" t="s">
        <v>259</v>
      </c>
      <c r="B35" s="248" t="s">
        <v>254</v>
      </c>
      <c r="C35" s="253" t="s">
        <v>262</v>
      </c>
      <c r="D35" s="307"/>
      <c r="E35" s="255"/>
      <c r="F35" s="84" t="s">
        <v>35</v>
      </c>
      <c r="G35" s="192">
        <v>1</v>
      </c>
      <c r="H35" s="354">
        <v>170000</v>
      </c>
      <c r="I35" s="310">
        <f>G35*H35</f>
        <v>170000</v>
      </c>
      <c r="J35" s="107"/>
    </row>
    <row r="36" spans="1:10" ht="24" customHeight="1">
      <c r="A36" s="54"/>
      <c r="B36" s="60" t="s">
        <v>260</v>
      </c>
      <c r="C36" s="63"/>
      <c r="D36" s="243"/>
      <c r="E36" s="247"/>
      <c r="F36" s="41"/>
      <c r="G36" s="8"/>
      <c r="H36" s="280"/>
      <c r="I36" s="22"/>
      <c r="J36" s="92"/>
    </row>
    <row r="37" spans="1:10" ht="24" customHeight="1">
      <c r="A37" s="301"/>
      <c r="B37" s="302"/>
      <c r="C37" s="83"/>
      <c r="D37" s="268"/>
      <c r="E37" s="269"/>
      <c r="F37" s="303"/>
      <c r="G37" s="304"/>
      <c r="H37" s="305"/>
      <c r="I37" s="28"/>
      <c r="J37" s="119"/>
    </row>
    <row r="38" spans="1:10" ht="24" customHeight="1">
      <c r="A38" s="301"/>
      <c r="B38" s="302"/>
      <c r="C38" s="83"/>
      <c r="D38" s="268"/>
      <c r="E38" s="269"/>
      <c r="F38" s="303"/>
      <c r="G38" s="304"/>
      <c r="H38" s="305"/>
      <c r="I38" s="28"/>
      <c r="J38" s="119"/>
    </row>
    <row r="39" spans="1:10" ht="24" customHeight="1">
      <c r="A39" s="306" t="s">
        <v>261</v>
      </c>
      <c r="B39" s="248" t="s">
        <v>254</v>
      </c>
      <c r="C39" s="253" t="s">
        <v>263</v>
      </c>
      <c r="D39" s="307"/>
      <c r="E39" s="255"/>
      <c r="F39" s="84" t="s">
        <v>35</v>
      </c>
      <c r="G39" s="192">
        <v>1</v>
      </c>
      <c r="H39" s="354">
        <v>310000</v>
      </c>
      <c r="I39" s="310">
        <f>G39*H39</f>
        <v>310000</v>
      </c>
      <c r="J39" s="107"/>
    </row>
    <row r="40" spans="1:10" ht="24" customHeight="1">
      <c r="A40" s="54"/>
      <c r="B40" s="60" t="s">
        <v>260</v>
      </c>
      <c r="C40" s="63"/>
      <c r="D40" s="243"/>
      <c r="E40" s="247"/>
      <c r="F40" s="41"/>
      <c r="G40" s="8"/>
      <c r="H40" s="280"/>
      <c r="I40" s="22"/>
      <c r="J40" s="92"/>
    </row>
    <row r="41" spans="1:10" ht="24" customHeight="1">
      <c r="A41" s="54"/>
      <c r="B41" s="60"/>
      <c r="C41" s="63"/>
      <c r="D41" s="243"/>
      <c r="E41" s="247"/>
      <c r="F41" s="41"/>
      <c r="G41" s="8"/>
      <c r="H41" s="280"/>
      <c r="I41" s="22"/>
      <c r="J41" s="92"/>
    </row>
    <row r="42" spans="1:10" ht="24" customHeight="1">
      <c r="A42" s="301"/>
      <c r="B42" s="302"/>
      <c r="C42" s="83"/>
      <c r="D42" s="268"/>
      <c r="E42" s="269"/>
      <c r="F42" s="303"/>
      <c r="G42" s="304"/>
      <c r="H42" s="305"/>
      <c r="I42" s="28"/>
      <c r="J42" s="119"/>
    </row>
    <row r="43" spans="1:10" ht="24" customHeight="1">
      <c r="A43" s="306" t="s">
        <v>264</v>
      </c>
      <c r="B43" s="248" t="s">
        <v>254</v>
      </c>
      <c r="C43" s="253" t="s">
        <v>267</v>
      </c>
      <c r="D43" s="307"/>
      <c r="E43" s="255"/>
      <c r="F43" s="84" t="s">
        <v>35</v>
      </c>
      <c r="G43" s="192">
        <v>1</v>
      </c>
      <c r="H43" s="354">
        <v>184000</v>
      </c>
      <c r="I43" s="310">
        <f>G43*H43</f>
        <v>184000</v>
      </c>
      <c r="J43" s="107"/>
    </row>
    <row r="44" spans="1:10" ht="24" customHeight="1">
      <c r="A44" s="356"/>
      <c r="B44" s="357" t="s">
        <v>265</v>
      </c>
      <c r="C44" s="260" t="s">
        <v>268</v>
      </c>
      <c r="D44" s="358"/>
      <c r="E44" s="359"/>
      <c r="F44" s="360"/>
      <c r="G44" s="361"/>
      <c r="H44" s="362"/>
      <c r="I44" s="352"/>
      <c r="J44" s="103"/>
    </row>
    <row r="45" spans="1:10" ht="24" customHeight="1">
      <c r="A45" s="54"/>
      <c r="B45" s="60" t="s">
        <v>266</v>
      </c>
      <c r="C45" s="63"/>
      <c r="D45" s="243"/>
      <c r="E45" s="247"/>
      <c r="F45" s="41"/>
      <c r="G45" s="8"/>
      <c r="H45" s="280"/>
      <c r="I45" s="22"/>
      <c r="J45" s="92"/>
    </row>
    <row r="46" spans="1:10" ht="24" customHeight="1">
      <c r="A46" s="54"/>
      <c r="B46" s="60"/>
      <c r="C46" s="63"/>
      <c r="D46" s="243"/>
      <c r="E46" s="247"/>
      <c r="F46" s="41"/>
      <c r="G46" s="8"/>
      <c r="H46" s="280"/>
      <c r="I46" s="22"/>
      <c r="J46" s="92"/>
    </row>
    <row r="47" spans="1:10" ht="24" customHeight="1">
      <c r="A47" s="166" t="s">
        <v>230</v>
      </c>
      <c r="B47" s="167"/>
      <c r="C47" s="167"/>
      <c r="D47" s="170"/>
      <c r="E47" s="289"/>
      <c r="F47" s="175" t="s">
        <v>89</v>
      </c>
      <c r="G47" s="170">
        <v>1</v>
      </c>
      <c r="H47" s="171"/>
      <c r="I47" s="172"/>
      <c r="J47" s="173"/>
    </row>
    <row r="48" spans="1:10" ht="24" customHeight="1">
      <c r="A48" s="161"/>
      <c r="B48" s="162"/>
      <c r="C48" s="162"/>
      <c r="D48" s="163"/>
      <c r="E48" s="261"/>
      <c r="F48" s="176"/>
      <c r="G48" s="163"/>
      <c r="H48" s="287" t="s">
        <v>231</v>
      </c>
      <c r="I48" s="321">
        <f>SUM(I31:I47)</f>
        <v>934000</v>
      </c>
      <c r="J48" s="165"/>
    </row>
    <row r="49" spans="1:10" ht="24" customHeight="1">
      <c r="A49" s="54"/>
      <c r="B49" s="60"/>
      <c r="C49" s="63"/>
      <c r="D49" s="243"/>
      <c r="E49" s="247"/>
      <c r="F49" s="41"/>
      <c r="G49" s="8"/>
      <c r="H49" s="280"/>
      <c r="I49" s="22"/>
      <c r="J49" s="92"/>
    </row>
    <row r="50" spans="1:10" ht="24" customHeight="1">
      <c r="A50" s="301"/>
      <c r="B50" s="302"/>
      <c r="C50" s="83"/>
      <c r="D50" s="268"/>
      <c r="E50" s="269"/>
      <c r="F50" s="303"/>
      <c r="G50" s="304"/>
      <c r="H50" s="305"/>
      <c r="I50" s="28"/>
      <c r="J50" s="119"/>
    </row>
    <row r="51" spans="1:10" ht="24" customHeight="1">
      <c r="A51" s="355"/>
      <c r="B51" s="353"/>
      <c r="C51" s="253"/>
      <c r="D51" s="307"/>
      <c r="E51" s="255"/>
      <c r="F51" s="308"/>
      <c r="G51" s="286"/>
      <c r="H51" s="284" t="s">
        <v>247</v>
      </c>
      <c r="I51" s="310">
        <f>I18+I28+I48</f>
        <v>1708900</v>
      </c>
      <c r="J51" s="107"/>
    </row>
    <row r="52" spans="1:10" ht="24" customHeight="1">
      <c r="A52" s="54"/>
      <c r="B52" s="60"/>
      <c r="C52" s="63"/>
      <c r="D52" s="243"/>
      <c r="E52" s="247"/>
      <c r="F52" s="41"/>
      <c r="G52" s="8"/>
      <c r="H52" s="280"/>
      <c r="I52" s="22"/>
      <c r="J52" s="92"/>
    </row>
    <row r="53" spans="1:10" ht="24" customHeight="1" thickBot="1">
      <c r="A53" s="301"/>
      <c r="B53" s="302"/>
      <c r="C53" s="83"/>
      <c r="D53" s="268"/>
      <c r="E53" s="269"/>
      <c r="F53" s="303"/>
      <c r="G53" s="304"/>
      <c r="H53" s="305"/>
      <c r="I53" s="28"/>
      <c r="J53" s="119"/>
    </row>
    <row r="54" spans="1:10" ht="25" customHeight="1" thickTop="1">
      <c r="A54" s="463"/>
      <c r="B54" s="464"/>
      <c r="C54" s="465"/>
      <c r="D54" s="240"/>
      <c r="E54" s="273"/>
      <c r="F54" s="466"/>
      <c r="G54" s="467"/>
      <c r="H54" s="468" t="s">
        <v>283</v>
      </c>
      <c r="I54" s="275">
        <f>'建具（土間）'!I56+'什器」(土間）'!I51</f>
        <v>2059730</v>
      </c>
      <c r="J54" s="245"/>
    </row>
    <row r="55" spans="1:10" ht="25" customHeight="1">
      <c r="A55" s="54"/>
      <c r="B55" s="60"/>
      <c r="C55" s="63"/>
      <c r="D55" s="243"/>
      <c r="E55" s="247"/>
      <c r="F55" s="41"/>
      <c r="G55" s="8"/>
      <c r="H55" s="280"/>
      <c r="I55" s="22"/>
      <c r="J55" s="92"/>
    </row>
    <row r="56" spans="1:10" ht="25" customHeight="1">
      <c r="A56" s="54"/>
      <c r="B56" s="60"/>
      <c r="C56" s="63"/>
      <c r="D56" s="243"/>
      <c r="E56" s="247"/>
      <c r="F56" s="41"/>
      <c r="G56" s="8"/>
      <c r="H56" s="280"/>
      <c r="I56" s="22"/>
      <c r="J56" s="92"/>
    </row>
    <row r="57" spans="1:10" ht="25" customHeight="1" thickBot="1">
      <c r="A57" s="363"/>
      <c r="B57" s="364"/>
      <c r="C57" s="365"/>
      <c r="D57" s="366"/>
      <c r="E57" s="367"/>
      <c r="F57" s="76"/>
      <c r="G57" s="340"/>
      <c r="H57" s="368"/>
      <c r="I57" s="369"/>
      <c r="J57" s="370"/>
    </row>
    <row r="58" spans="1:10" ht="25" customHeight="1">
      <c r="A58" s="223"/>
      <c r="B58" s="80"/>
      <c r="C58" s="80"/>
      <c r="D58" s="80"/>
      <c r="E58" s="80"/>
      <c r="F58" s="224"/>
      <c r="G58" s="80"/>
      <c r="H58" s="225"/>
      <c r="I58" s="226"/>
      <c r="J58" s="7"/>
    </row>
  </sheetData>
  <mergeCells count="14">
    <mergeCell ref="C5:D5"/>
    <mergeCell ref="E5:J5"/>
    <mergeCell ref="C6:D6"/>
    <mergeCell ref="E6:J6"/>
    <mergeCell ref="A9:B9"/>
    <mergeCell ref="C9:E9"/>
    <mergeCell ref="F9:F10"/>
    <mergeCell ref="H9:I9"/>
    <mergeCell ref="B2:J2"/>
    <mergeCell ref="C3:E3"/>
    <mergeCell ref="F3:H3"/>
    <mergeCell ref="C4:D4"/>
    <mergeCell ref="E4:G4"/>
    <mergeCell ref="I4:J4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7"/>
  <sheetViews>
    <sheetView topLeftCell="A25" zoomScale="75" zoomScaleNormal="75" workbookViewId="0">
      <selection activeCell="H49" sqref="H49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24" t="s">
        <v>286</v>
      </c>
      <c r="B1" s="2"/>
      <c r="C1" s="2"/>
      <c r="D1" s="2"/>
      <c r="E1" s="2"/>
      <c r="F1" s="2"/>
      <c r="G1" s="2"/>
      <c r="H1" s="2"/>
      <c r="I1" s="3"/>
      <c r="J1" s="313" t="s">
        <v>282</v>
      </c>
    </row>
    <row r="2" spans="1:10" ht="30" customHeight="1">
      <c r="A2" s="189" t="s">
        <v>18</v>
      </c>
      <c r="B2" s="737" t="s">
        <v>148</v>
      </c>
      <c r="C2" s="738"/>
      <c r="D2" s="738"/>
      <c r="E2" s="738"/>
      <c r="F2" s="738"/>
      <c r="G2" s="738"/>
      <c r="H2" s="738"/>
      <c r="I2" s="738"/>
      <c r="J2" s="739"/>
    </row>
    <row r="3" spans="1:10" ht="30" customHeight="1">
      <c r="A3" s="228" t="s">
        <v>203</v>
      </c>
      <c r="B3" s="10"/>
      <c r="C3" s="742" t="s">
        <v>202</v>
      </c>
      <c r="D3" s="743"/>
      <c r="E3" s="743"/>
      <c r="F3" s="740"/>
      <c r="G3" s="744"/>
      <c r="H3" s="745"/>
      <c r="I3" s="237" t="s">
        <v>13</v>
      </c>
      <c r="J3" s="11"/>
    </row>
    <row r="4" spans="1:10" ht="30" customHeight="1">
      <c r="A4" s="229" t="s">
        <v>102</v>
      </c>
      <c r="B4" s="10"/>
      <c r="C4" s="746" t="s">
        <v>0</v>
      </c>
      <c r="D4" s="747"/>
      <c r="E4" s="740"/>
      <c r="F4" s="744"/>
      <c r="G4" s="744"/>
      <c r="H4" s="238" t="s">
        <v>104</v>
      </c>
      <c r="I4" s="740"/>
      <c r="J4" s="741"/>
    </row>
    <row r="5" spans="1:10" ht="30" customHeight="1">
      <c r="A5" s="229" t="s">
        <v>19</v>
      </c>
      <c r="B5" s="10"/>
      <c r="C5" s="746" t="s">
        <v>103</v>
      </c>
      <c r="D5" s="747"/>
      <c r="E5" s="740"/>
      <c r="F5" s="744"/>
      <c r="G5" s="744"/>
      <c r="H5" s="744"/>
      <c r="I5" s="744"/>
      <c r="J5" s="741"/>
    </row>
    <row r="6" spans="1:10" ht="30" customHeight="1">
      <c r="A6" s="229" t="s">
        <v>1</v>
      </c>
      <c r="B6" s="10"/>
      <c r="C6" s="756" t="s">
        <v>14</v>
      </c>
      <c r="D6" s="757"/>
      <c r="E6" s="748"/>
      <c r="F6" s="749"/>
      <c r="G6" s="749"/>
      <c r="H6" s="749"/>
      <c r="I6" s="749"/>
      <c r="J6" s="750"/>
    </row>
    <row r="7" spans="1:10" ht="30" customHeight="1" thickBot="1">
      <c r="A7" s="230" t="s">
        <v>17</v>
      </c>
      <c r="B7" s="231"/>
      <c r="C7" s="231"/>
      <c r="D7" s="231"/>
      <c r="E7" s="232"/>
      <c r="F7" s="233"/>
      <c r="G7" s="234"/>
      <c r="H7" s="234"/>
      <c r="I7" s="235" t="s">
        <v>15</v>
      </c>
      <c r="J7" s="236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346" t="s">
        <v>249</v>
      </c>
      <c r="B9" s="420"/>
      <c r="C9" s="751" t="s">
        <v>2</v>
      </c>
      <c r="D9" s="752"/>
      <c r="E9" s="753"/>
      <c r="F9" s="754" t="s">
        <v>3</v>
      </c>
      <c r="G9" s="178" t="s">
        <v>73</v>
      </c>
      <c r="H9" s="751" t="s">
        <v>4</v>
      </c>
      <c r="I9" s="752"/>
      <c r="J9" s="193" t="s">
        <v>109</v>
      </c>
    </row>
    <row r="10" spans="1:10" ht="25" customHeight="1">
      <c r="A10" s="93" t="s">
        <v>5</v>
      </c>
      <c r="B10" s="94" t="s">
        <v>6</v>
      </c>
      <c r="C10" s="95" t="s">
        <v>7</v>
      </c>
      <c r="D10" s="96" t="s">
        <v>8</v>
      </c>
      <c r="E10" s="96" t="s">
        <v>9</v>
      </c>
      <c r="F10" s="755"/>
      <c r="G10" s="97" t="s">
        <v>10</v>
      </c>
      <c r="H10" s="97" t="s">
        <v>11</v>
      </c>
      <c r="I10" s="97" t="s">
        <v>12</v>
      </c>
      <c r="J10" s="86"/>
    </row>
    <row r="11" spans="1:10" ht="24" customHeight="1">
      <c r="A11" s="104" t="s">
        <v>31</v>
      </c>
      <c r="B11" s="265" t="s">
        <v>32</v>
      </c>
      <c r="C11" s="137">
        <v>20</v>
      </c>
      <c r="D11" s="14">
        <v>104</v>
      </c>
      <c r="E11" s="138">
        <v>1800</v>
      </c>
      <c r="F11" s="106" t="s">
        <v>22</v>
      </c>
      <c r="G11" s="124">
        <v>6</v>
      </c>
      <c r="H11" s="316">
        <v>1700</v>
      </c>
      <c r="I11" s="371">
        <f>G11*H11</f>
        <v>10200</v>
      </c>
      <c r="J11" s="325"/>
    </row>
    <row r="12" spans="1:10" ht="24" customHeight="1">
      <c r="A12" s="23" t="s">
        <v>26</v>
      </c>
      <c r="B12" s="256" t="s">
        <v>27</v>
      </c>
      <c r="C12" s="139">
        <v>110</v>
      </c>
      <c r="D12" s="19">
        <v>1000</v>
      </c>
      <c r="E12" s="140">
        <v>2400</v>
      </c>
      <c r="F12" s="21" t="s">
        <v>28</v>
      </c>
      <c r="G12" s="115">
        <v>1</v>
      </c>
      <c r="H12" s="277">
        <v>4950</v>
      </c>
      <c r="I12" s="280">
        <f t="shared" ref="I12:I15" si="0">G12*H12</f>
        <v>4950</v>
      </c>
      <c r="J12" s="87"/>
    </row>
    <row r="13" spans="1:10" ht="24" customHeight="1">
      <c r="A13" s="108" t="s">
        <v>29</v>
      </c>
      <c r="B13" s="262" t="s">
        <v>30</v>
      </c>
      <c r="C13" s="141">
        <v>150</v>
      </c>
      <c r="D13" s="142">
        <v>900</v>
      </c>
      <c r="E13" s="143">
        <v>2100</v>
      </c>
      <c r="F13" s="110" t="s">
        <v>28</v>
      </c>
      <c r="G13" s="113">
        <v>1</v>
      </c>
      <c r="H13" s="282">
        <v>5780</v>
      </c>
      <c r="I13" s="283">
        <f t="shared" si="0"/>
        <v>5780</v>
      </c>
      <c r="J13" s="339"/>
    </row>
    <row r="14" spans="1:10" ht="24" customHeight="1">
      <c r="A14" s="12" t="s">
        <v>20</v>
      </c>
      <c r="B14" s="485" t="s">
        <v>21</v>
      </c>
      <c r="C14" s="13">
        <v>5.5</v>
      </c>
      <c r="D14" s="14">
        <v>30</v>
      </c>
      <c r="E14" s="15">
        <v>3640</v>
      </c>
      <c r="F14" s="16" t="s">
        <v>22</v>
      </c>
      <c r="G14" s="124">
        <v>30</v>
      </c>
      <c r="H14" s="17">
        <v>600</v>
      </c>
      <c r="I14" s="371">
        <f t="shared" si="0"/>
        <v>18000</v>
      </c>
      <c r="J14" s="325"/>
    </row>
    <row r="15" spans="1:10" ht="24" customHeight="1">
      <c r="A15" s="199" t="s">
        <v>23</v>
      </c>
      <c r="B15" s="486" t="s">
        <v>24</v>
      </c>
      <c r="C15" s="201">
        <v>5.5</v>
      </c>
      <c r="D15" s="142">
        <v>30</v>
      </c>
      <c r="E15" s="202">
        <v>65</v>
      </c>
      <c r="F15" s="110" t="s">
        <v>22</v>
      </c>
      <c r="G15" s="113">
        <v>30</v>
      </c>
      <c r="H15" s="111">
        <v>500</v>
      </c>
      <c r="I15" s="283">
        <f t="shared" si="0"/>
        <v>15000</v>
      </c>
      <c r="J15" s="339"/>
    </row>
    <row r="16" spans="1:10" ht="24" customHeight="1">
      <c r="A16" s="198" t="s">
        <v>110</v>
      </c>
      <c r="B16" s="50" t="s">
        <v>111</v>
      </c>
      <c r="C16" s="307"/>
      <c r="D16" s="52"/>
      <c r="E16" s="307"/>
      <c r="F16" s="497" t="s">
        <v>28</v>
      </c>
      <c r="G16" s="417">
        <v>3</v>
      </c>
      <c r="H16" s="390">
        <f>H17+H18*2+H19*4</f>
        <v>55500</v>
      </c>
      <c r="I16" s="284">
        <f>G16*H16</f>
        <v>166500</v>
      </c>
      <c r="J16" s="395" t="s">
        <v>116</v>
      </c>
    </row>
    <row r="17" spans="1:10" ht="24" customHeight="1">
      <c r="A17" s="35" t="s">
        <v>112</v>
      </c>
      <c r="B17" s="55" t="s">
        <v>113</v>
      </c>
      <c r="C17" s="243">
        <v>145</v>
      </c>
      <c r="D17" s="57">
        <v>1713</v>
      </c>
      <c r="E17" s="243">
        <v>2400</v>
      </c>
      <c r="F17" s="498" t="s">
        <v>38</v>
      </c>
      <c r="G17" s="418">
        <v>1</v>
      </c>
      <c r="H17" s="391">
        <v>24900</v>
      </c>
      <c r="I17" s="280"/>
      <c r="J17" s="152" t="s">
        <v>117</v>
      </c>
    </row>
    <row r="18" spans="1:10" ht="24" customHeight="1">
      <c r="A18" s="35" t="s">
        <v>114</v>
      </c>
      <c r="B18" s="60" t="s">
        <v>115</v>
      </c>
      <c r="C18" s="243">
        <v>33</v>
      </c>
      <c r="D18" s="57">
        <v>880</v>
      </c>
      <c r="E18" s="243">
        <v>2384</v>
      </c>
      <c r="F18" s="62" t="s">
        <v>41</v>
      </c>
      <c r="G18" s="55">
        <v>2</v>
      </c>
      <c r="H18" s="392">
        <v>13000</v>
      </c>
      <c r="I18" s="280"/>
      <c r="J18" s="152"/>
    </row>
    <row r="19" spans="1:10" ht="24" customHeight="1">
      <c r="A19" s="203" t="s">
        <v>42</v>
      </c>
      <c r="B19" s="381" t="s">
        <v>43</v>
      </c>
      <c r="C19" s="204"/>
      <c r="D19" s="66"/>
      <c r="E19" s="204"/>
      <c r="F19" s="68" t="s">
        <v>72</v>
      </c>
      <c r="G19" s="381">
        <v>4</v>
      </c>
      <c r="H19" s="393">
        <v>1150</v>
      </c>
      <c r="I19" s="283"/>
      <c r="J19" s="339"/>
    </row>
    <row r="20" spans="1:10" ht="24" customHeight="1">
      <c r="A20" s="70" t="s">
        <v>118</v>
      </c>
      <c r="B20" s="50" t="s">
        <v>122</v>
      </c>
      <c r="C20" s="51"/>
      <c r="D20" s="52"/>
      <c r="E20" s="53"/>
      <c r="F20" s="492" t="s">
        <v>119</v>
      </c>
      <c r="G20" s="380">
        <v>1</v>
      </c>
      <c r="H20" s="284">
        <f>H21+H22+H23*2</f>
        <v>33100</v>
      </c>
      <c r="I20" s="284">
        <f>G20*H20</f>
        <v>33100</v>
      </c>
      <c r="J20" s="395" t="s">
        <v>124</v>
      </c>
    </row>
    <row r="21" spans="1:10" ht="24" customHeight="1">
      <c r="A21" s="35" t="s">
        <v>120</v>
      </c>
      <c r="B21" s="55" t="s">
        <v>123</v>
      </c>
      <c r="C21" s="56">
        <v>145</v>
      </c>
      <c r="D21" s="57">
        <v>1634</v>
      </c>
      <c r="E21" s="58">
        <v>2400</v>
      </c>
      <c r="F21" s="59" t="s">
        <v>38</v>
      </c>
      <c r="G21" s="55">
        <v>1</v>
      </c>
      <c r="H21" s="280">
        <v>17800</v>
      </c>
      <c r="I21" s="280"/>
      <c r="J21" s="152" t="s">
        <v>125</v>
      </c>
    </row>
    <row r="22" spans="1:10" ht="24" customHeight="1">
      <c r="A22" s="35" t="s">
        <v>68</v>
      </c>
      <c r="B22" s="60" t="s">
        <v>121</v>
      </c>
      <c r="C22" s="61">
        <v>36</v>
      </c>
      <c r="D22" s="57">
        <v>830</v>
      </c>
      <c r="E22" s="58">
        <v>2384</v>
      </c>
      <c r="F22" s="62" t="s">
        <v>41</v>
      </c>
      <c r="G22" s="55">
        <v>1</v>
      </c>
      <c r="H22" s="280">
        <v>13000</v>
      </c>
      <c r="I22" s="280"/>
      <c r="J22" s="87"/>
    </row>
    <row r="23" spans="1:10" ht="24" customHeight="1">
      <c r="A23" s="44" t="s">
        <v>42</v>
      </c>
      <c r="B23" s="64" t="s">
        <v>43</v>
      </c>
      <c r="C23" s="65"/>
      <c r="D23" s="66"/>
      <c r="E23" s="67"/>
      <c r="F23" s="68" t="s">
        <v>44</v>
      </c>
      <c r="G23" s="381">
        <v>2</v>
      </c>
      <c r="H23" s="283">
        <v>1150</v>
      </c>
      <c r="I23" s="283"/>
      <c r="J23" s="339"/>
    </row>
    <row r="24" spans="1:10" ht="24" customHeight="1">
      <c r="A24" s="49" t="s">
        <v>34</v>
      </c>
      <c r="B24" s="50" t="s">
        <v>126</v>
      </c>
      <c r="C24" s="51"/>
      <c r="D24" s="52"/>
      <c r="E24" s="53"/>
      <c r="F24" s="84" t="s">
        <v>36</v>
      </c>
      <c r="G24" s="192">
        <v>1</v>
      </c>
      <c r="H24" s="284">
        <f>H25+H26+H27*2+H28</f>
        <v>49900</v>
      </c>
      <c r="I24" s="284">
        <f>G24*H24</f>
        <v>49900</v>
      </c>
      <c r="J24" s="395" t="s">
        <v>124</v>
      </c>
    </row>
    <row r="25" spans="1:10" ht="24" customHeight="1">
      <c r="A25" s="54" t="s">
        <v>37</v>
      </c>
      <c r="B25" s="55" t="s">
        <v>127</v>
      </c>
      <c r="C25" s="56">
        <v>145</v>
      </c>
      <c r="D25" s="57">
        <v>1634</v>
      </c>
      <c r="E25" s="58">
        <v>2400</v>
      </c>
      <c r="F25" s="59" t="s">
        <v>38</v>
      </c>
      <c r="G25" s="207">
        <v>1</v>
      </c>
      <c r="H25" s="280">
        <v>17800</v>
      </c>
      <c r="I25" s="280"/>
      <c r="J25" s="152" t="s">
        <v>128</v>
      </c>
    </row>
    <row r="26" spans="1:10" ht="24" customHeight="1">
      <c r="A26" s="54" t="s">
        <v>39</v>
      </c>
      <c r="B26" s="60" t="s">
        <v>40</v>
      </c>
      <c r="C26" s="61">
        <v>36</v>
      </c>
      <c r="D26" s="57">
        <v>830</v>
      </c>
      <c r="E26" s="58">
        <v>2384</v>
      </c>
      <c r="F26" s="59" t="s">
        <v>41</v>
      </c>
      <c r="G26" s="207">
        <v>1</v>
      </c>
      <c r="H26" s="280">
        <v>27500</v>
      </c>
      <c r="I26" s="280"/>
      <c r="J26" s="152"/>
    </row>
    <row r="27" spans="1:10" ht="24" customHeight="1">
      <c r="A27" s="42" t="s">
        <v>42</v>
      </c>
      <c r="B27" s="63" t="s">
        <v>43</v>
      </c>
      <c r="C27" s="61"/>
      <c r="D27" s="57"/>
      <c r="E27" s="58"/>
      <c r="F27" s="59" t="s">
        <v>44</v>
      </c>
      <c r="G27" s="207">
        <v>1</v>
      </c>
      <c r="H27" s="280">
        <v>1150</v>
      </c>
      <c r="I27" s="280"/>
      <c r="J27" s="152"/>
    </row>
    <row r="28" spans="1:10" ht="24" customHeight="1">
      <c r="A28" s="44" t="s">
        <v>45</v>
      </c>
      <c r="B28" s="64" t="s">
        <v>46</v>
      </c>
      <c r="C28" s="65"/>
      <c r="D28" s="66"/>
      <c r="E28" s="67"/>
      <c r="F28" s="85" t="s">
        <v>44</v>
      </c>
      <c r="G28" s="208">
        <v>1</v>
      </c>
      <c r="H28" s="283">
        <v>2300</v>
      </c>
      <c r="I28" s="283"/>
      <c r="J28" s="153"/>
    </row>
    <row r="29" spans="1:10" ht="24" customHeight="1">
      <c r="A29" s="206" t="s">
        <v>129</v>
      </c>
      <c r="B29" s="50" t="s">
        <v>132</v>
      </c>
      <c r="C29" s="51"/>
      <c r="D29" s="52"/>
      <c r="E29" s="53"/>
      <c r="F29" s="84" t="s">
        <v>35</v>
      </c>
      <c r="G29" s="380">
        <v>2</v>
      </c>
      <c r="H29" s="284">
        <f>H30+H31+H32</f>
        <v>32100</v>
      </c>
      <c r="I29" s="284">
        <f>G29*H29</f>
        <v>64200</v>
      </c>
      <c r="J29" s="396" t="s">
        <v>138</v>
      </c>
    </row>
    <row r="30" spans="1:10" ht="24" customHeight="1">
      <c r="A30" s="42" t="s">
        <v>51</v>
      </c>
      <c r="B30" s="55" t="s">
        <v>133</v>
      </c>
      <c r="C30" s="61">
        <v>145</v>
      </c>
      <c r="D30" s="57">
        <v>745</v>
      </c>
      <c r="E30" s="58">
        <v>2400</v>
      </c>
      <c r="F30" s="59" t="s">
        <v>38</v>
      </c>
      <c r="G30" s="55">
        <v>1</v>
      </c>
      <c r="H30" s="280">
        <v>15300</v>
      </c>
      <c r="I30" s="280"/>
      <c r="J30" s="152" t="s">
        <v>139</v>
      </c>
    </row>
    <row r="31" spans="1:10" ht="24" customHeight="1">
      <c r="A31" s="35" t="s">
        <v>68</v>
      </c>
      <c r="B31" s="60" t="s">
        <v>134</v>
      </c>
      <c r="C31" s="61">
        <v>36</v>
      </c>
      <c r="D31" s="57">
        <v>695</v>
      </c>
      <c r="E31" s="58">
        <v>2374</v>
      </c>
      <c r="F31" s="59" t="s">
        <v>41</v>
      </c>
      <c r="G31" s="55">
        <v>1</v>
      </c>
      <c r="H31" s="280">
        <v>13000</v>
      </c>
      <c r="I31" s="280"/>
      <c r="J31" s="152" t="s">
        <v>140</v>
      </c>
    </row>
    <row r="32" spans="1:10" ht="24" customHeight="1">
      <c r="A32" s="203" t="s">
        <v>130</v>
      </c>
      <c r="B32" s="64" t="s">
        <v>131</v>
      </c>
      <c r="C32" s="65"/>
      <c r="D32" s="66"/>
      <c r="E32" s="67"/>
      <c r="F32" s="85" t="s">
        <v>44</v>
      </c>
      <c r="G32" s="381">
        <v>1</v>
      </c>
      <c r="H32" s="283">
        <v>3800</v>
      </c>
      <c r="I32" s="283"/>
      <c r="J32" s="153"/>
    </row>
    <row r="33" spans="1:10" ht="24" customHeight="1">
      <c r="A33" s="206" t="s">
        <v>129</v>
      </c>
      <c r="B33" s="50" t="s">
        <v>135</v>
      </c>
      <c r="C33" s="51"/>
      <c r="D33" s="52"/>
      <c r="E33" s="53"/>
      <c r="F33" s="84" t="s">
        <v>35</v>
      </c>
      <c r="G33" s="380">
        <v>1</v>
      </c>
      <c r="H33" s="284">
        <f>H34+H35+H36</f>
        <v>32100</v>
      </c>
      <c r="I33" s="284">
        <f>G33*H33</f>
        <v>32100</v>
      </c>
      <c r="J33" s="396" t="s">
        <v>141</v>
      </c>
    </row>
    <row r="34" spans="1:10" ht="24" customHeight="1">
      <c r="A34" s="42" t="s">
        <v>51</v>
      </c>
      <c r="B34" s="55" t="s">
        <v>136</v>
      </c>
      <c r="C34" s="61">
        <v>145</v>
      </c>
      <c r="D34" s="57">
        <v>745</v>
      </c>
      <c r="E34" s="58">
        <v>2400</v>
      </c>
      <c r="F34" s="59" t="s">
        <v>38</v>
      </c>
      <c r="G34" s="55">
        <v>1</v>
      </c>
      <c r="H34" s="280">
        <v>15300</v>
      </c>
      <c r="I34" s="280"/>
      <c r="J34" s="152" t="s">
        <v>142</v>
      </c>
    </row>
    <row r="35" spans="1:10" ht="24" customHeight="1">
      <c r="A35" s="35" t="s">
        <v>68</v>
      </c>
      <c r="B35" s="60" t="s">
        <v>137</v>
      </c>
      <c r="C35" s="61">
        <v>36</v>
      </c>
      <c r="D35" s="57">
        <v>695</v>
      </c>
      <c r="E35" s="58">
        <v>2374</v>
      </c>
      <c r="F35" s="59" t="s">
        <v>41</v>
      </c>
      <c r="G35" s="55">
        <v>1</v>
      </c>
      <c r="H35" s="280">
        <v>13000</v>
      </c>
      <c r="I35" s="280"/>
      <c r="J35" s="152"/>
    </row>
    <row r="36" spans="1:10" ht="24" customHeight="1">
      <c r="A36" s="203" t="s">
        <v>130</v>
      </c>
      <c r="B36" s="64" t="s">
        <v>131</v>
      </c>
      <c r="C36" s="65"/>
      <c r="D36" s="66"/>
      <c r="E36" s="67"/>
      <c r="F36" s="85" t="s">
        <v>44</v>
      </c>
      <c r="G36" s="381">
        <v>1</v>
      </c>
      <c r="H36" s="283">
        <v>3800</v>
      </c>
      <c r="I36" s="283"/>
      <c r="J36" s="153"/>
    </row>
    <row r="37" spans="1:10" ht="24" customHeight="1">
      <c r="A37" s="49" t="s">
        <v>49</v>
      </c>
      <c r="B37" s="50" t="s">
        <v>143</v>
      </c>
      <c r="C37" s="51"/>
      <c r="D37" s="52"/>
      <c r="E37" s="53"/>
      <c r="F37" s="84" t="s">
        <v>50</v>
      </c>
      <c r="G37" s="380">
        <v>1</v>
      </c>
      <c r="H37" s="284">
        <f>H38+H39+H40</f>
        <v>48400</v>
      </c>
      <c r="I37" s="284">
        <f>G37*H37</f>
        <v>48400</v>
      </c>
      <c r="J37" s="395" t="s">
        <v>85</v>
      </c>
    </row>
    <row r="38" spans="1:10" ht="24" customHeight="1">
      <c r="A38" s="42" t="s">
        <v>51</v>
      </c>
      <c r="B38" s="55" t="s">
        <v>144</v>
      </c>
      <c r="C38" s="61">
        <v>145</v>
      </c>
      <c r="D38" s="57">
        <v>745</v>
      </c>
      <c r="E38" s="58">
        <v>2400</v>
      </c>
      <c r="F38" s="59" t="s">
        <v>38</v>
      </c>
      <c r="G38" s="55">
        <v>1</v>
      </c>
      <c r="H38" s="280">
        <v>15300</v>
      </c>
      <c r="I38" s="280"/>
      <c r="J38" s="152" t="s">
        <v>146</v>
      </c>
    </row>
    <row r="39" spans="1:10" ht="25" customHeight="1">
      <c r="A39" s="54" t="s">
        <v>39</v>
      </c>
      <c r="B39" s="60" t="s">
        <v>145</v>
      </c>
      <c r="C39" s="61">
        <v>36</v>
      </c>
      <c r="D39" s="57">
        <v>695</v>
      </c>
      <c r="E39" s="58">
        <v>2374</v>
      </c>
      <c r="F39" s="59" t="s">
        <v>41</v>
      </c>
      <c r="G39" s="55">
        <v>1</v>
      </c>
      <c r="H39" s="280">
        <v>27500</v>
      </c>
      <c r="I39" s="398"/>
      <c r="J39" s="152"/>
    </row>
    <row r="40" spans="1:10" ht="25" customHeight="1">
      <c r="A40" s="44" t="s">
        <v>52</v>
      </c>
      <c r="B40" s="64" t="s">
        <v>53</v>
      </c>
      <c r="C40" s="65"/>
      <c r="D40" s="66"/>
      <c r="E40" s="67"/>
      <c r="F40" s="85" t="s">
        <v>44</v>
      </c>
      <c r="G40" s="381">
        <v>1</v>
      </c>
      <c r="H40" s="283">
        <v>5600</v>
      </c>
      <c r="I40" s="399"/>
      <c r="J40" s="153"/>
    </row>
    <row r="41" spans="1:10" ht="25" customHeight="1">
      <c r="A41" s="136" t="s">
        <v>87</v>
      </c>
      <c r="B41" s="132"/>
      <c r="C41" s="148"/>
      <c r="D41" s="149"/>
      <c r="E41" s="150"/>
      <c r="F41" s="85" t="s">
        <v>44</v>
      </c>
      <c r="G41" s="382">
        <v>4</v>
      </c>
      <c r="H41" s="318">
        <v>2600</v>
      </c>
      <c r="I41" s="284">
        <f>G41*H41</f>
        <v>10400</v>
      </c>
      <c r="J41" s="397"/>
    </row>
    <row r="42" spans="1:10" ht="25" customHeight="1">
      <c r="A42" s="222" t="s">
        <v>188</v>
      </c>
      <c r="B42" s="50" t="s">
        <v>189</v>
      </c>
      <c r="C42" s="51"/>
      <c r="D42" s="52"/>
      <c r="E42" s="53"/>
      <c r="F42" s="84" t="s">
        <v>36</v>
      </c>
      <c r="G42" s="380">
        <v>1</v>
      </c>
      <c r="H42" s="284">
        <f>H43+H44+H45*2</f>
        <v>27800</v>
      </c>
      <c r="I42" s="284">
        <f>G42*H42</f>
        <v>27800</v>
      </c>
      <c r="J42" s="395" t="s">
        <v>147</v>
      </c>
    </row>
    <row r="43" spans="1:10" ht="25" customHeight="1">
      <c r="A43" s="54" t="s">
        <v>59</v>
      </c>
      <c r="B43" s="55" t="s">
        <v>190</v>
      </c>
      <c r="C43" s="61">
        <v>86</v>
      </c>
      <c r="D43" s="57">
        <v>777</v>
      </c>
      <c r="E43" s="58">
        <v>2400</v>
      </c>
      <c r="F43" s="59" t="s">
        <v>38</v>
      </c>
      <c r="G43" s="55">
        <v>1</v>
      </c>
      <c r="H43" s="280">
        <v>10800</v>
      </c>
      <c r="I43" s="398"/>
      <c r="J43" s="152"/>
    </row>
    <row r="44" spans="1:10" ht="25" customHeight="1">
      <c r="A44" s="54"/>
      <c r="B44" s="60" t="s">
        <v>191</v>
      </c>
      <c r="C44" s="61">
        <v>27</v>
      </c>
      <c r="D44" s="151" t="s">
        <v>192</v>
      </c>
      <c r="E44" s="58">
        <v>2385</v>
      </c>
      <c r="F44" s="59" t="s">
        <v>193</v>
      </c>
      <c r="G44" s="55">
        <v>1</v>
      </c>
      <c r="H44" s="280">
        <v>16000</v>
      </c>
      <c r="I44" s="398"/>
      <c r="J44" s="152"/>
    </row>
    <row r="45" spans="1:10" ht="25" customHeight="1">
      <c r="A45" s="44" t="s">
        <v>64</v>
      </c>
      <c r="B45" s="83" t="s">
        <v>194</v>
      </c>
      <c r="C45" s="65"/>
      <c r="D45" s="66"/>
      <c r="E45" s="67"/>
      <c r="F45" s="85" t="s">
        <v>44</v>
      </c>
      <c r="G45" s="381">
        <v>2</v>
      </c>
      <c r="H45" s="305">
        <v>500</v>
      </c>
      <c r="I45" s="399"/>
      <c r="J45" s="153"/>
    </row>
    <row r="46" spans="1:10" ht="25" customHeight="1">
      <c r="A46" s="166" t="s">
        <v>88</v>
      </c>
      <c r="B46" s="487"/>
      <c r="C46" s="499"/>
      <c r="D46" s="500"/>
      <c r="E46" s="501"/>
      <c r="F46" s="502" t="s">
        <v>89</v>
      </c>
      <c r="G46" s="419">
        <v>1</v>
      </c>
      <c r="H46" s="403"/>
      <c r="I46" s="403">
        <f>G46*H46</f>
        <v>0</v>
      </c>
      <c r="J46" s="404"/>
    </row>
    <row r="47" spans="1:10" ht="25" customHeight="1" thickBot="1">
      <c r="A47" s="130"/>
      <c r="B47" s="487"/>
      <c r="C47" s="499"/>
      <c r="D47" s="500"/>
      <c r="E47" s="501"/>
      <c r="F47" s="502"/>
      <c r="G47" s="419"/>
      <c r="H47" s="407" t="s">
        <v>91</v>
      </c>
      <c r="I47" s="423">
        <f>SUM(I11:I46)</f>
        <v>486330</v>
      </c>
      <c r="J47" s="408"/>
    </row>
    <row r="48" spans="1:10" ht="25" customHeight="1" thickTop="1">
      <c r="A48" s="428" t="s">
        <v>92</v>
      </c>
      <c r="B48" s="503"/>
      <c r="C48" s="504"/>
      <c r="D48" s="505"/>
      <c r="E48" s="506"/>
      <c r="F48" s="507"/>
      <c r="G48" s="424"/>
      <c r="H48" s="425"/>
      <c r="I48" s="426"/>
      <c r="J48" s="427"/>
    </row>
    <row r="49" spans="1:10" ht="25" customHeight="1">
      <c r="A49" s="429" t="s">
        <v>93</v>
      </c>
      <c r="B49" s="307" t="s">
        <v>288</v>
      </c>
      <c r="C49" s="51">
        <v>15</v>
      </c>
      <c r="D49" s="52">
        <v>130</v>
      </c>
      <c r="E49" s="53">
        <v>1820</v>
      </c>
      <c r="F49" s="508" t="s">
        <v>94</v>
      </c>
      <c r="G49" s="307"/>
      <c r="H49" s="371">
        <v>9800</v>
      </c>
      <c r="I49" s="371">
        <f t="shared" ref="I49:I55" si="1">G49*H49</f>
        <v>0</v>
      </c>
      <c r="J49" s="395" t="s">
        <v>287</v>
      </c>
    </row>
    <row r="50" spans="1:10" ht="25" customHeight="1">
      <c r="A50" s="179"/>
      <c r="B50" s="413" t="s">
        <v>95</v>
      </c>
      <c r="C50" s="61"/>
      <c r="D50" s="57"/>
      <c r="E50" s="58"/>
      <c r="F50" s="62" t="s">
        <v>94</v>
      </c>
      <c r="G50" s="243"/>
      <c r="H50" s="280"/>
      <c r="I50" s="280">
        <f t="shared" si="1"/>
        <v>0</v>
      </c>
      <c r="J50" s="727" t="s">
        <v>292</v>
      </c>
    </row>
    <row r="51" spans="1:10" ht="25" customHeight="1">
      <c r="A51" s="179" t="s">
        <v>101</v>
      </c>
      <c r="B51" s="243"/>
      <c r="C51" s="61">
        <v>60</v>
      </c>
      <c r="D51" s="57">
        <v>45</v>
      </c>
      <c r="E51" s="58">
        <v>2100</v>
      </c>
      <c r="F51" s="62" t="s">
        <v>99</v>
      </c>
      <c r="G51" s="243">
        <v>1</v>
      </c>
      <c r="H51" s="280">
        <v>8500</v>
      </c>
      <c r="I51" s="280">
        <f t="shared" si="1"/>
        <v>8500</v>
      </c>
      <c r="J51" s="87"/>
    </row>
    <row r="52" spans="1:10" ht="25" customHeight="1">
      <c r="A52" s="179"/>
      <c r="B52" s="413" t="s">
        <v>107</v>
      </c>
      <c r="C52" s="61"/>
      <c r="D52" s="57"/>
      <c r="E52" s="58"/>
      <c r="F52" s="62" t="s">
        <v>89</v>
      </c>
      <c r="G52" s="243">
        <v>1</v>
      </c>
      <c r="H52" s="280"/>
      <c r="I52" s="280">
        <f t="shared" si="1"/>
        <v>0</v>
      </c>
      <c r="J52" s="87"/>
    </row>
    <row r="53" spans="1:10" ht="25" customHeight="1">
      <c r="A53" s="179" t="s">
        <v>96</v>
      </c>
      <c r="B53" s="243" t="s">
        <v>97</v>
      </c>
      <c r="C53" s="61"/>
      <c r="D53" s="57">
        <v>920</v>
      </c>
      <c r="E53" s="509" t="s">
        <v>98</v>
      </c>
      <c r="F53" s="62" t="s">
        <v>99</v>
      </c>
      <c r="G53" s="243"/>
      <c r="H53" s="280">
        <v>11000</v>
      </c>
      <c r="I53" s="280">
        <f t="shared" si="1"/>
        <v>0</v>
      </c>
      <c r="J53" s="87"/>
    </row>
    <row r="54" spans="1:10" ht="25" customHeight="1">
      <c r="A54" s="161"/>
      <c r="B54" s="243" t="s">
        <v>105</v>
      </c>
      <c r="C54" s="61"/>
      <c r="D54" s="57"/>
      <c r="E54" s="58"/>
      <c r="F54" s="62" t="s">
        <v>99</v>
      </c>
      <c r="G54" s="243"/>
      <c r="H54" s="280">
        <v>1000</v>
      </c>
      <c r="I54" s="280">
        <f t="shared" si="1"/>
        <v>0</v>
      </c>
      <c r="J54" s="87"/>
    </row>
    <row r="55" spans="1:10" ht="25" customHeight="1">
      <c r="A55" s="130"/>
      <c r="B55" s="204" t="s">
        <v>100</v>
      </c>
      <c r="C55" s="65"/>
      <c r="D55" s="66"/>
      <c r="E55" s="67"/>
      <c r="F55" s="68" t="s">
        <v>99</v>
      </c>
      <c r="G55" s="204">
        <v>1</v>
      </c>
      <c r="H55" s="283">
        <v>1500</v>
      </c>
      <c r="I55" s="283">
        <f t="shared" si="1"/>
        <v>1500</v>
      </c>
      <c r="J55" s="339"/>
    </row>
    <row r="56" spans="1:10" ht="25" customHeight="1" thickBot="1">
      <c r="A56" s="405"/>
      <c r="B56" s="419"/>
      <c r="C56" s="499"/>
      <c r="D56" s="500"/>
      <c r="E56" s="501"/>
      <c r="F56" s="502"/>
      <c r="G56" s="419"/>
      <c r="H56" s="406" t="s">
        <v>108</v>
      </c>
      <c r="I56" s="407">
        <f>SUM(I49:I55)</f>
        <v>10000</v>
      </c>
      <c r="J56" s="408"/>
    </row>
    <row r="57" spans="1:10" ht="25" customHeight="1" thickTop="1" thickBot="1">
      <c r="A57" s="409"/>
      <c r="B57" s="510"/>
      <c r="C57" s="511"/>
      <c r="D57" s="512"/>
      <c r="E57" s="513"/>
      <c r="F57" s="514"/>
      <c r="G57" s="410"/>
      <c r="H57" s="412" t="s">
        <v>248</v>
      </c>
      <c r="I57" s="414">
        <f>I47+I56</f>
        <v>496330</v>
      </c>
      <c r="J57" s="411"/>
    </row>
  </sheetData>
  <mergeCells count="13">
    <mergeCell ref="C9:E9"/>
    <mergeCell ref="F9:F10"/>
    <mergeCell ref="H9:I9"/>
    <mergeCell ref="C5:D5"/>
    <mergeCell ref="C6:D6"/>
    <mergeCell ref="E4:G4"/>
    <mergeCell ref="B2:J2"/>
    <mergeCell ref="I4:J4"/>
    <mergeCell ref="E5:J5"/>
    <mergeCell ref="E6:J6"/>
    <mergeCell ref="C3:E3"/>
    <mergeCell ref="F3:H3"/>
    <mergeCell ref="C4:D4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8"/>
  <sheetViews>
    <sheetView topLeftCell="A34" zoomScale="75" zoomScaleNormal="75" workbookViewId="0"/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24" t="s">
        <v>286</v>
      </c>
      <c r="B1" s="2"/>
      <c r="C1" s="2"/>
      <c r="D1" s="2"/>
      <c r="E1" s="2"/>
      <c r="F1" s="2"/>
      <c r="G1" s="2"/>
      <c r="H1" s="2"/>
      <c r="I1" s="3"/>
      <c r="J1" s="313" t="s">
        <v>246</v>
      </c>
    </row>
    <row r="2" spans="1:10" ht="30" customHeight="1">
      <c r="A2" s="189" t="s">
        <v>18</v>
      </c>
      <c r="B2" s="737" t="s">
        <v>148</v>
      </c>
      <c r="C2" s="738"/>
      <c r="D2" s="738"/>
      <c r="E2" s="738"/>
      <c r="F2" s="738"/>
      <c r="G2" s="738"/>
      <c r="H2" s="738"/>
      <c r="I2" s="738"/>
      <c r="J2" s="739"/>
    </row>
    <row r="3" spans="1:10" ht="30" customHeight="1">
      <c r="A3" s="228" t="s">
        <v>203</v>
      </c>
      <c r="B3" s="10"/>
      <c r="C3" s="742" t="s">
        <v>202</v>
      </c>
      <c r="D3" s="743"/>
      <c r="E3" s="743"/>
      <c r="F3" s="740"/>
      <c r="G3" s="744"/>
      <c r="H3" s="745"/>
      <c r="I3" s="237" t="s">
        <v>13</v>
      </c>
      <c r="J3" s="11"/>
    </row>
    <row r="4" spans="1:10" ht="30" customHeight="1">
      <c r="A4" s="229" t="s">
        <v>102</v>
      </c>
      <c r="B4" s="10"/>
      <c r="C4" s="746" t="s">
        <v>0</v>
      </c>
      <c r="D4" s="747"/>
      <c r="E4" s="740"/>
      <c r="F4" s="744"/>
      <c r="G4" s="744"/>
      <c r="H4" s="238" t="s">
        <v>104</v>
      </c>
      <c r="I4" s="740"/>
      <c r="J4" s="741"/>
    </row>
    <row r="5" spans="1:10" ht="30" customHeight="1">
      <c r="A5" s="229" t="s">
        <v>19</v>
      </c>
      <c r="B5" s="10"/>
      <c r="C5" s="746" t="s">
        <v>103</v>
      </c>
      <c r="D5" s="747"/>
      <c r="E5" s="740"/>
      <c r="F5" s="744"/>
      <c r="G5" s="744"/>
      <c r="H5" s="744"/>
      <c r="I5" s="744"/>
      <c r="J5" s="741"/>
    </row>
    <row r="6" spans="1:10" ht="30" customHeight="1">
      <c r="A6" s="229" t="s">
        <v>1</v>
      </c>
      <c r="B6" s="10"/>
      <c r="C6" s="756" t="s">
        <v>14</v>
      </c>
      <c r="D6" s="757"/>
      <c r="E6" s="748"/>
      <c r="F6" s="749"/>
      <c r="G6" s="749"/>
      <c r="H6" s="749"/>
      <c r="I6" s="749"/>
      <c r="J6" s="750"/>
    </row>
    <row r="7" spans="1:10" ht="30" customHeight="1" thickBot="1">
      <c r="A7" s="230" t="s">
        <v>17</v>
      </c>
      <c r="B7" s="231"/>
      <c r="C7" s="231"/>
      <c r="D7" s="231"/>
      <c r="E7" s="232"/>
      <c r="F7" s="233"/>
      <c r="G7" s="234"/>
      <c r="H7" s="234"/>
      <c r="I7" s="235" t="s">
        <v>15</v>
      </c>
      <c r="J7" s="236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758"/>
      <c r="B9" s="753"/>
      <c r="C9" s="751" t="s">
        <v>2</v>
      </c>
      <c r="D9" s="752"/>
      <c r="E9" s="753"/>
      <c r="F9" s="754" t="s">
        <v>3</v>
      </c>
      <c r="G9" s="178" t="s">
        <v>73</v>
      </c>
      <c r="H9" s="751" t="s">
        <v>4</v>
      </c>
      <c r="I9" s="752"/>
      <c r="J9" s="193" t="s">
        <v>109</v>
      </c>
    </row>
    <row r="10" spans="1:10" ht="25" customHeight="1" thickBot="1">
      <c r="A10" s="93" t="s">
        <v>5</v>
      </c>
      <c r="B10" s="94" t="s">
        <v>6</v>
      </c>
      <c r="C10" s="95"/>
      <c r="D10" s="373"/>
      <c r="E10" s="372"/>
      <c r="F10" s="755"/>
      <c r="G10" s="97" t="s">
        <v>10</v>
      </c>
      <c r="H10" s="97" t="s">
        <v>11</v>
      </c>
      <c r="I10" s="98" t="s">
        <v>200</v>
      </c>
      <c r="J10" s="91"/>
    </row>
    <row r="11" spans="1:10" ht="24" customHeight="1" thickTop="1">
      <c r="A11" s="450" t="s">
        <v>269</v>
      </c>
      <c r="B11" s="239" t="s">
        <v>270</v>
      </c>
      <c r="C11" s="240"/>
      <c r="D11" s="292"/>
      <c r="E11" s="291"/>
      <c r="F11" s="244" t="s">
        <v>35</v>
      </c>
      <c r="G11" s="259">
        <v>1</v>
      </c>
      <c r="H11" s="285">
        <v>661800</v>
      </c>
      <c r="I11" s="275">
        <f>G11*H11</f>
        <v>661800</v>
      </c>
      <c r="J11" s="245"/>
    </row>
    <row r="12" spans="1:10" ht="24" customHeight="1">
      <c r="A12" s="54" t="s">
        <v>204</v>
      </c>
      <c r="B12" s="55" t="s">
        <v>205</v>
      </c>
      <c r="C12" s="243"/>
      <c r="D12" s="243"/>
      <c r="E12" s="254"/>
      <c r="F12" s="21"/>
      <c r="G12" s="207">
        <v>1</v>
      </c>
      <c r="H12" s="277"/>
      <c r="I12" s="22"/>
      <c r="J12" s="92"/>
    </row>
    <row r="13" spans="1:10" ht="24" customHeight="1">
      <c r="A13" s="54" t="s">
        <v>206</v>
      </c>
      <c r="B13" s="55" t="s">
        <v>207</v>
      </c>
      <c r="C13" s="243"/>
      <c r="D13" s="243"/>
      <c r="E13" s="254"/>
      <c r="F13" s="21"/>
      <c r="G13" s="207">
        <v>1</v>
      </c>
      <c r="H13" s="278"/>
      <c r="I13" s="22"/>
      <c r="J13" s="92"/>
    </row>
    <row r="14" spans="1:10" ht="24" customHeight="1">
      <c r="A14" s="54" t="s">
        <v>271</v>
      </c>
      <c r="B14" s="276" t="s">
        <v>272</v>
      </c>
      <c r="C14" s="243"/>
      <c r="D14" s="293"/>
      <c r="E14" s="254"/>
      <c r="F14" s="21"/>
      <c r="G14" s="207">
        <v>1</v>
      </c>
      <c r="H14" s="278"/>
      <c r="I14" s="22"/>
      <c r="J14" s="92"/>
    </row>
    <row r="15" spans="1:10" ht="24" customHeight="1">
      <c r="A15" s="42" t="s">
        <v>208</v>
      </c>
      <c r="B15" s="276" t="s">
        <v>209</v>
      </c>
      <c r="C15" s="252"/>
      <c r="D15" s="293"/>
      <c r="E15" s="254"/>
      <c r="F15" s="21"/>
      <c r="G15" s="207">
        <v>1</v>
      </c>
      <c r="H15" s="278"/>
      <c r="I15" s="22"/>
      <c r="J15" s="92"/>
    </row>
    <row r="16" spans="1:10" ht="24" customHeight="1">
      <c r="A16" s="23" t="s">
        <v>223</v>
      </c>
      <c r="B16" s="24"/>
      <c r="C16" s="18"/>
      <c r="D16" s="294"/>
      <c r="E16" s="20"/>
      <c r="F16" s="21" t="s">
        <v>89</v>
      </c>
      <c r="G16" s="258">
        <v>1</v>
      </c>
      <c r="H16" s="278"/>
      <c r="I16" s="22"/>
      <c r="J16" s="92"/>
    </row>
    <row r="17" spans="1:10" ht="24" customHeight="1">
      <c r="A17" s="263" t="s">
        <v>224</v>
      </c>
      <c r="B17" s="118"/>
      <c r="C17" s="147"/>
      <c r="D17" s="295"/>
      <c r="E17" s="26"/>
      <c r="F17" s="27" t="s">
        <v>89</v>
      </c>
      <c r="G17" s="264">
        <v>1</v>
      </c>
      <c r="H17" s="28"/>
      <c r="I17" s="28"/>
      <c r="J17" s="119"/>
    </row>
    <row r="18" spans="1:10" ht="24" customHeight="1">
      <c r="A18" s="12"/>
      <c r="B18" s="29"/>
      <c r="C18" s="13"/>
      <c r="D18" s="296"/>
      <c r="E18" s="15"/>
      <c r="F18" s="16"/>
      <c r="G18" s="124"/>
      <c r="H18" s="288" t="s">
        <v>225</v>
      </c>
      <c r="I18" s="310">
        <f>SUM(I11:I17)</f>
        <v>661800</v>
      </c>
      <c r="J18" s="107"/>
    </row>
    <row r="19" spans="1:10" ht="24" customHeight="1" thickBot="1">
      <c r="A19" s="266"/>
      <c r="B19" s="267"/>
      <c r="C19" s="268"/>
      <c r="D19" s="297"/>
      <c r="E19" s="269"/>
      <c r="F19" s="270"/>
      <c r="G19" s="264"/>
      <c r="H19" s="279"/>
      <c r="I19" s="28"/>
      <c r="J19" s="271"/>
    </row>
    <row r="20" spans="1:10" ht="24" customHeight="1" thickTop="1">
      <c r="A20" s="451" t="s">
        <v>220</v>
      </c>
      <c r="B20" s="239" t="s">
        <v>221</v>
      </c>
      <c r="C20" s="272"/>
      <c r="D20" s="240"/>
      <c r="E20" s="273"/>
      <c r="F20" s="244" t="s">
        <v>35</v>
      </c>
      <c r="G20" s="259">
        <v>1</v>
      </c>
      <c r="H20" s="241">
        <v>210000</v>
      </c>
      <c r="I20" s="275">
        <f>G20*H20</f>
        <v>210000</v>
      </c>
      <c r="J20" s="274"/>
    </row>
    <row r="21" spans="1:10" ht="24" customHeight="1">
      <c r="A21" s="42" t="s">
        <v>211</v>
      </c>
      <c r="B21" s="55" t="s">
        <v>212</v>
      </c>
      <c r="C21" s="246"/>
      <c r="D21" s="243"/>
      <c r="E21" s="247"/>
      <c r="F21" s="59"/>
      <c r="G21" s="207">
        <v>1</v>
      </c>
      <c r="H21" s="280"/>
      <c r="I21" s="22"/>
      <c r="J21" s="128"/>
    </row>
    <row r="22" spans="1:10" ht="24" customHeight="1">
      <c r="A22" s="42" t="s">
        <v>210</v>
      </c>
      <c r="B22" s="55" t="s">
        <v>222</v>
      </c>
      <c r="C22" s="243"/>
      <c r="D22" s="243"/>
      <c r="E22" s="247"/>
      <c r="F22" s="59"/>
      <c r="G22" s="207">
        <v>1</v>
      </c>
      <c r="H22" s="280"/>
      <c r="I22" s="22"/>
      <c r="J22" s="128"/>
    </row>
    <row r="23" spans="1:10" ht="24" customHeight="1">
      <c r="A23" s="42" t="s">
        <v>213</v>
      </c>
      <c r="B23" s="55" t="s">
        <v>214</v>
      </c>
      <c r="C23" s="243"/>
      <c r="D23" s="243"/>
      <c r="E23" s="247"/>
      <c r="F23" s="59"/>
      <c r="G23" s="207">
        <v>1</v>
      </c>
      <c r="H23" s="280"/>
      <c r="I23" s="22"/>
      <c r="J23" s="128"/>
    </row>
    <row r="24" spans="1:10" ht="24" customHeight="1">
      <c r="A24" s="42" t="s">
        <v>204</v>
      </c>
      <c r="B24" s="55" t="s">
        <v>215</v>
      </c>
      <c r="C24" s="243"/>
      <c r="D24" s="298"/>
      <c r="E24" s="174"/>
      <c r="F24" s="250"/>
      <c r="G24" s="257">
        <v>1</v>
      </c>
      <c r="H24" s="281"/>
      <c r="I24" s="22"/>
      <c r="J24" s="209"/>
    </row>
    <row r="25" spans="1:10" ht="24" customHeight="1">
      <c r="A25" s="42" t="s">
        <v>216</v>
      </c>
      <c r="B25" s="249" t="s">
        <v>217</v>
      </c>
      <c r="C25" s="243"/>
      <c r="D25" s="299"/>
      <c r="E25" s="174"/>
      <c r="F25" s="38"/>
      <c r="G25" s="257">
        <v>1</v>
      </c>
      <c r="H25" s="280"/>
      <c r="I25" s="22"/>
      <c r="J25" s="92"/>
    </row>
    <row r="26" spans="1:10" ht="24" customHeight="1">
      <c r="A26" s="42" t="s">
        <v>218</v>
      </c>
      <c r="B26" s="242" t="s">
        <v>219</v>
      </c>
      <c r="C26" s="43"/>
      <c r="D26" s="159"/>
      <c r="E26" s="174"/>
      <c r="F26" s="41"/>
      <c r="G26" s="257">
        <v>1</v>
      </c>
      <c r="H26" s="280"/>
      <c r="I26" s="22"/>
      <c r="J26" s="92"/>
    </row>
    <row r="27" spans="1:10" ht="24" customHeight="1">
      <c r="A27" s="108" t="s">
        <v>223</v>
      </c>
      <c r="B27" s="109"/>
      <c r="C27" s="201"/>
      <c r="D27" s="300"/>
      <c r="E27" s="202"/>
      <c r="F27" s="110" t="s">
        <v>89</v>
      </c>
      <c r="G27" s="251">
        <v>1</v>
      </c>
      <c r="H27" s="282"/>
      <c r="I27" s="111"/>
      <c r="J27" s="112"/>
    </row>
    <row r="28" spans="1:10" ht="24" customHeight="1">
      <c r="A28" s="161"/>
      <c r="B28" s="260"/>
      <c r="C28" s="162"/>
      <c r="D28" s="163"/>
      <c r="E28" s="261"/>
      <c r="F28" s="176"/>
      <c r="G28" s="214"/>
      <c r="H28" s="288" t="s">
        <v>225</v>
      </c>
      <c r="I28" s="352">
        <f>SUM(I20:I27)</f>
        <v>210000</v>
      </c>
      <c r="J28" s="103"/>
    </row>
    <row r="29" spans="1:10" ht="24" customHeight="1" thickBot="1">
      <c r="A29" s="446"/>
      <c r="B29" s="83"/>
      <c r="C29" s="447"/>
      <c r="D29" s="448"/>
      <c r="E29" s="449"/>
      <c r="F29" s="303"/>
      <c r="G29" s="304"/>
      <c r="H29" s="305"/>
      <c r="I29" s="28"/>
      <c r="J29" s="119"/>
    </row>
    <row r="30" spans="1:10" ht="24" customHeight="1" thickTop="1">
      <c r="A30" s="452" t="s">
        <v>229</v>
      </c>
      <c r="B30" s="454"/>
      <c r="C30" s="455"/>
      <c r="D30" s="456"/>
      <c r="E30" s="457"/>
      <c r="F30" s="458"/>
      <c r="G30" s="459"/>
      <c r="H30" s="460"/>
      <c r="I30" s="461"/>
      <c r="J30" s="462"/>
    </row>
    <row r="31" spans="1:10" ht="24" customHeight="1">
      <c r="A31" s="356" t="s">
        <v>273</v>
      </c>
      <c r="B31" s="357" t="s">
        <v>255</v>
      </c>
      <c r="C31" s="358" t="s">
        <v>275</v>
      </c>
      <c r="D31" s="358"/>
      <c r="E31" s="359"/>
      <c r="F31" s="360" t="s">
        <v>35</v>
      </c>
      <c r="G31" s="361">
        <v>1</v>
      </c>
      <c r="H31" s="190">
        <v>280000</v>
      </c>
      <c r="I31" s="352">
        <f>G31*H31</f>
        <v>280000</v>
      </c>
      <c r="J31" s="453"/>
    </row>
    <row r="32" spans="1:10" ht="24" customHeight="1">
      <c r="A32" s="54"/>
      <c r="B32" s="60" t="s">
        <v>260</v>
      </c>
      <c r="C32" s="63"/>
      <c r="D32" s="243"/>
      <c r="E32" s="247"/>
      <c r="F32" s="41"/>
      <c r="G32" s="8"/>
      <c r="H32" s="280"/>
      <c r="I32" s="22"/>
      <c r="J32" s="92"/>
    </row>
    <row r="33" spans="1:10" ht="24" customHeight="1">
      <c r="A33" s="54"/>
      <c r="B33" s="60" t="s">
        <v>274</v>
      </c>
      <c r="C33" s="63"/>
      <c r="D33" s="243"/>
      <c r="E33" s="247"/>
      <c r="F33" s="41"/>
      <c r="G33" s="8"/>
      <c r="H33" s="280"/>
      <c r="I33" s="22"/>
      <c r="J33" s="92"/>
    </row>
    <row r="34" spans="1:10" ht="24" customHeight="1">
      <c r="A34" s="54"/>
      <c r="B34" s="60" t="s">
        <v>238</v>
      </c>
      <c r="C34" s="63"/>
      <c r="D34" s="243"/>
      <c r="E34" s="247"/>
      <c r="F34" s="41"/>
      <c r="G34" s="8"/>
      <c r="H34" s="280"/>
      <c r="I34" s="22"/>
      <c r="J34" s="92"/>
    </row>
    <row r="35" spans="1:10" ht="24" customHeight="1">
      <c r="A35" s="301"/>
      <c r="B35" s="302"/>
      <c r="C35" s="83"/>
      <c r="D35" s="268"/>
      <c r="E35" s="269"/>
      <c r="F35" s="303"/>
      <c r="G35" s="304"/>
      <c r="H35" s="305"/>
      <c r="I35" s="28"/>
      <c r="J35" s="119"/>
    </row>
    <row r="36" spans="1:10" ht="24" customHeight="1">
      <c r="A36" s="306" t="s">
        <v>276</v>
      </c>
      <c r="B36" s="248" t="s">
        <v>255</v>
      </c>
      <c r="C36" s="307" t="s">
        <v>277</v>
      </c>
      <c r="D36" s="307"/>
      <c r="E36" s="255"/>
      <c r="F36" s="84" t="s">
        <v>35</v>
      </c>
      <c r="G36" s="192">
        <v>1</v>
      </c>
      <c r="H36" s="284">
        <v>530000</v>
      </c>
      <c r="I36" s="310">
        <f>G36*H36</f>
        <v>530000</v>
      </c>
      <c r="J36" s="107"/>
    </row>
    <row r="37" spans="1:10" ht="24" customHeight="1">
      <c r="A37" s="54"/>
      <c r="B37" s="60" t="s">
        <v>278</v>
      </c>
      <c r="C37" s="63"/>
      <c r="D37" s="243"/>
      <c r="E37" s="247"/>
      <c r="F37" s="41"/>
      <c r="G37" s="8"/>
      <c r="H37" s="280"/>
      <c r="I37" s="22"/>
      <c r="J37" s="92"/>
    </row>
    <row r="38" spans="1:10" ht="24" customHeight="1">
      <c r="A38" s="54"/>
      <c r="B38" s="60" t="s">
        <v>279</v>
      </c>
      <c r="C38" s="63"/>
      <c r="D38" s="243"/>
      <c r="E38" s="247"/>
      <c r="F38" s="41"/>
      <c r="G38" s="8"/>
      <c r="H38" s="280"/>
      <c r="I38" s="22"/>
      <c r="J38" s="92"/>
    </row>
    <row r="39" spans="1:10" ht="24" customHeight="1">
      <c r="A39" s="54"/>
      <c r="B39" s="60" t="s">
        <v>280</v>
      </c>
      <c r="C39" s="63"/>
      <c r="D39" s="243"/>
      <c r="E39" s="247"/>
      <c r="F39" s="41"/>
      <c r="G39" s="8"/>
      <c r="H39" s="280"/>
      <c r="I39" s="22"/>
      <c r="J39" s="92"/>
    </row>
    <row r="40" spans="1:10" ht="24" customHeight="1">
      <c r="A40" s="54"/>
      <c r="B40" s="60"/>
      <c r="C40" s="63"/>
      <c r="D40" s="243"/>
      <c r="E40" s="247"/>
      <c r="F40" s="41"/>
      <c r="G40" s="8"/>
      <c r="H40" s="280"/>
      <c r="I40" s="22"/>
      <c r="J40" s="92"/>
    </row>
    <row r="41" spans="1:10" ht="24" customHeight="1">
      <c r="A41" s="54"/>
      <c r="B41" s="60"/>
      <c r="C41" s="63"/>
      <c r="D41" s="243"/>
      <c r="E41" s="247"/>
      <c r="F41" s="41"/>
      <c r="G41" s="8"/>
      <c r="H41" s="280"/>
      <c r="I41" s="22"/>
      <c r="J41" s="92"/>
    </row>
    <row r="42" spans="1:10" ht="24" customHeight="1">
      <c r="A42" s="54"/>
      <c r="B42" s="60"/>
      <c r="C42" s="63"/>
      <c r="D42" s="243"/>
      <c r="E42" s="247"/>
      <c r="F42" s="41"/>
      <c r="G42" s="8"/>
      <c r="H42" s="280"/>
      <c r="I42" s="22"/>
      <c r="J42" s="92"/>
    </row>
    <row r="43" spans="1:10" ht="24" customHeight="1">
      <c r="A43" s="54"/>
      <c r="B43" s="60"/>
      <c r="C43" s="63"/>
      <c r="D43" s="243"/>
      <c r="E43" s="247"/>
      <c r="F43" s="41"/>
      <c r="G43" s="8"/>
      <c r="H43" s="280"/>
      <c r="I43" s="22"/>
      <c r="J43" s="92"/>
    </row>
    <row r="44" spans="1:10" ht="24" customHeight="1">
      <c r="A44" s="54"/>
      <c r="B44" s="60"/>
      <c r="C44" s="63"/>
      <c r="D44" s="243"/>
      <c r="E44" s="247"/>
      <c r="F44" s="41"/>
      <c r="G44" s="8"/>
      <c r="H44" s="280"/>
      <c r="I44" s="22"/>
      <c r="J44" s="92"/>
    </row>
    <row r="45" spans="1:10" ht="24" customHeight="1">
      <c r="A45" s="54"/>
      <c r="B45" s="60"/>
      <c r="C45" s="63"/>
      <c r="D45" s="243"/>
      <c r="E45" s="247"/>
      <c r="F45" s="41"/>
      <c r="G45" s="8"/>
      <c r="H45" s="280"/>
      <c r="I45" s="22"/>
      <c r="J45" s="92"/>
    </row>
    <row r="46" spans="1:10" ht="24" customHeight="1">
      <c r="A46" s="166" t="s">
        <v>230</v>
      </c>
      <c r="B46" s="167"/>
      <c r="C46" s="167"/>
      <c r="D46" s="170"/>
      <c r="E46" s="289"/>
      <c r="F46" s="175" t="s">
        <v>89</v>
      </c>
      <c r="G46" s="170">
        <v>1</v>
      </c>
      <c r="H46" s="171"/>
      <c r="I46" s="172"/>
      <c r="J46" s="173"/>
    </row>
    <row r="47" spans="1:10" ht="24" customHeight="1">
      <c r="A47" s="161"/>
      <c r="B47" s="162"/>
      <c r="C47" s="162"/>
      <c r="D47" s="163"/>
      <c r="E47" s="261"/>
      <c r="F47" s="176"/>
      <c r="G47" s="163"/>
      <c r="H47" s="287" t="s">
        <v>231</v>
      </c>
      <c r="I47" s="321">
        <f>SUM(I31:I46)</f>
        <v>810000</v>
      </c>
      <c r="J47" s="165"/>
    </row>
    <row r="48" spans="1:10" ht="24" customHeight="1">
      <c r="A48" s="54"/>
      <c r="B48" s="60"/>
      <c r="C48" s="63"/>
      <c r="D48" s="243"/>
      <c r="E48" s="247"/>
      <c r="F48" s="41"/>
      <c r="G48" s="8"/>
      <c r="H48" s="280"/>
      <c r="I48" s="22"/>
      <c r="J48" s="92"/>
    </row>
    <row r="49" spans="1:10" ht="24" customHeight="1">
      <c r="A49" s="54"/>
      <c r="B49" s="60"/>
      <c r="C49" s="63"/>
      <c r="D49" s="243"/>
      <c r="E49" s="247"/>
      <c r="F49" s="41"/>
      <c r="G49" s="8"/>
      <c r="H49" s="280"/>
      <c r="I49" s="22"/>
      <c r="J49" s="92"/>
    </row>
    <row r="50" spans="1:10" ht="24" customHeight="1">
      <c r="A50" s="54"/>
      <c r="B50" s="60"/>
      <c r="C50" s="63"/>
      <c r="D50" s="243"/>
      <c r="E50" s="247"/>
      <c r="F50" s="41"/>
      <c r="G50" s="8"/>
      <c r="H50" s="280"/>
      <c r="I50" s="22"/>
      <c r="J50" s="92"/>
    </row>
    <row r="51" spans="1:10" ht="24" customHeight="1">
      <c r="A51" s="54"/>
      <c r="B51" s="60"/>
      <c r="C51" s="63"/>
      <c r="D51" s="243"/>
      <c r="E51" s="247"/>
      <c r="F51" s="41"/>
      <c r="G51" s="8"/>
      <c r="H51" s="280"/>
      <c r="I51" s="22"/>
      <c r="J51" s="92"/>
    </row>
    <row r="52" spans="1:10" ht="24" customHeight="1">
      <c r="A52" s="166"/>
      <c r="B52" s="167"/>
      <c r="C52" s="167"/>
      <c r="D52" s="170"/>
      <c r="E52" s="289"/>
      <c r="F52" s="175"/>
      <c r="G52" s="170"/>
      <c r="H52" s="314" t="s">
        <v>247</v>
      </c>
      <c r="I52" s="315">
        <f>I18+I28+I47</f>
        <v>1681800</v>
      </c>
      <c r="J52" s="173"/>
    </row>
    <row r="53" spans="1:10" ht="24" customHeight="1">
      <c r="A53" s="355"/>
      <c r="B53" s="353"/>
      <c r="C53" s="253"/>
      <c r="D53" s="307"/>
      <c r="E53" s="255"/>
      <c r="F53" s="308"/>
      <c r="G53" s="286"/>
      <c r="H53" s="371"/>
      <c r="I53" s="17"/>
      <c r="J53" s="107"/>
    </row>
    <row r="54" spans="1:10" ht="25" customHeight="1" thickBot="1">
      <c r="A54" s="469"/>
      <c r="B54" s="447"/>
      <c r="C54" s="447"/>
      <c r="D54" s="448"/>
      <c r="E54" s="449"/>
      <c r="F54" s="303"/>
      <c r="G54" s="448"/>
      <c r="H54" s="69"/>
      <c r="I54" s="470"/>
      <c r="J54" s="471"/>
    </row>
    <row r="55" spans="1:10" ht="25" customHeight="1" thickTop="1">
      <c r="A55" s="472"/>
      <c r="B55" s="473"/>
      <c r="C55" s="473"/>
      <c r="D55" s="474"/>
      <c r="E55" s="475"/>
      <c r="F55" s="466"/>
      <c r="G55" s="474"/>
      <c r="H55" s="468" t="s">
        <v>283</v>
      </c>
      <c r="I55" s="477">
        <f>'建具（平屋）'!I57+'什器（平屋）'!I52</f>
        <v>2178130</v>
      </c>
      <c r="J55" s="476"/>
    </row>
    <row r="56" spans="1:10" ht="25" customHeight="1">
      <c r="A56" s="161"/>
      <c r="B56" s="162"/>
      <c r="C56" s="162"/>
      <c r="D56" s="163"/>
      <c r="E56" s="261"/>
      <c r="F56" s="176"/>
      <c r="G56" s="163"/>
      <c r="H56" s="190"/>
      <c r="I56" s="164"/>
      <c r="J56" s="165"/>
    </row>
    <row r="57" spans="1:10" ht="25" customHeight="1" thickBot="1">
      <c r="A57" s="181"/>
      <c r="B57" s="182"/>
      <c r="C57" s="182"/>
      <c r="D57" s="187"/>
      <c r="E57" s="290"/>
      <c r="F57" s="186"/>
      <c r="G57" s="187"/>
      <c r="H57" s="227"/>
      <c r="I57" s="188"/>
      <c r="J57" s="131"/>
    </row>
    <row r="58" spans="1:10" ht="25" customHeight="1">
      <c r="A58" s="223"/>
      <c r="B58" s="80"/>
      <c r="C58" s="80"/>
      <c r="D58" s="80"/>
      <c r="E58" s="80"/>
      <c r="F58" s="224"/>
      <c r="G58" s="80"/>
      <c r="H58" s="225"/>
      <c r="I58" s="226"/>
      <c r="J58" s="7"/>
    </row>
  </sheetData>
  <mergeCells count="14">
    <mergeCell ref="C5:D5"/>
    <mergeCell ref="E5:J5"/>
    <mergeCell ref="C6:D6"/>
    <mergeCell ref="E6:J6"/>
    <mergeCell ref="A9:B9"/>
    <mergeCell ref="C9:E9"/>
    <mergeCell ref="F9:F10"/>
    <mergeCell ref="H9:I9"/>
    <mergeCell ref="B2:J2"/>
    <mergeCell ref="C3:E3"/>
    <mergeCell ref="F3:H3"/>
    <mergeCell ref="C4:D4"/>
    <mergeCell ref="E4:G4"/>
    <mergeCell ref="I4:J4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topLeftCell="A25" zoomScale="75" zoomScaleNormal="75" workbookViewId="0">
      <selection activeCell="C48" sqref="C48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3" ht="40.5" customHeight="1" thickBot="1">
      <c r="A1" s="724" t="s">
        <v>286</v>
      </c>
      <c r="B1" s="2"/>
      <c r="C1" s="2"/>
      <c r="D1" s="2"/>
      <c r="E1" s="2"/>
      <c r="F1" s="2"/>
      <c r="G1" s="2"/>
      <c r="H1" s="2"/>
      <c r="I1" s="3"/>
      <c r="J1" s="313" t="s">
        <v>282</v>
      </c>
    </row>
    <row r="2" spans="1:13" ht="30" customHeight="1">
      <c r="A2" s="189" t="s">
        <v>18</v>
      </c>
      <c r="B2" s="737" t="s">
        <v>164</v>
      </c>
      <c r="C2" s="738"/>
      <c r="D2" s="738"/>
      <c r="E2" s="738"/>
      <c r="F2" s="738"/>
      <c r="G2" s="738"/>
      <c r="H2" s="738"/>
      <c r="I2" s="738"/>
      <c r="J2" s="739"/>
    </row>
    <row r="3" spans="1:13" ht="30" customHeight="1">
      <c r="A3" s="228" t="s">
        <v>203</v>
      </c>
      <c r="B3" s="10"/>
      <c r="C3" s="742" t="s">
        <v>202</v>
      </c>
      <c r="D3" s="743"/>
      <c r="E3" s="743"/>
      <c r="F3" s="740"/>
      <c r="G3" s="744"/>
      <c r="H3" s="745"/>
      <c r="I3" s="237" t="s">
        <v>13</v>
      </c>
      <c r="J3" s="11"/>
    </row>
    <row r="4" spans="1:13" ht="30" customHeight="1">
      <c r="A4" s="229" t="s">
        <v>102</v>
      </c>
      <c r="B4" s="10"/>
      <c r="C4" s="746" t="s">
        <v>0</v>
      </c>
      <c r="D4" s="747"/>
      <c r="E4" s="740"/>
      <c r="F4" s="744"/>
      <c r="G4" s="744"/>
      <c r="H4" s="238" t="s">
        <v>104</v>
      </c>
      <c r="I4" s="740"/>
      <c r="J4" s="741"/>
      <c r="M4" s="416"/>
    </row>
    <row r="5" spans="1:13" ht="30" customHeight="1">
      <c r="A5" s="229" t="s">
        <v>19</v>
      </c>
      <c r="B5" s="10"/>
      <c r="C5" s="746" t="s">
        <v>103</v>
      </c>
      <c r="D5" s="747"/>
      <c r="E5" s="740"/>
      <c r="F5" s="744"/>
      <c r="G5" s="744"/>
      <c r="H5" s="744"/>
      <c r="I5" s="744"/>
      <c r="J5" s="741"/>
    </row>
    <row r="6" spans="1:13" ht="30" customHeight="1">
      <c r="A6" s="229" t="s">
        <v>1</v>
      </c>
      <c r="B6" s="10"/>
      <c r="C6" s="756" t="s">
        <v>14</v>
      </c>
      <c r="D6" s="757"/>
      <c r="E6" s="748"/>
      <c r="F6" s="749"/>
      <c r="G6" s="749"/>
      <c r="H6" s="749"/>
      <c r="I6" s="749"/>
      <c r="J6" s="750"/>
    </row>
    <row r="7" spans="1:13" ht="30" customHeight="1" thickBot="1">
      <c r="A7" s="230" t="s">
        <v>17</v>
      </c>
      <c r="B7" s="231"/>
      <c r="C7" s="231"/>
      <c r="D7" s="231"/>
      <c r="E7" s="232"/>
      <c r="F7" s="233"/>
      <c r="G7" s="234"/>
      <c r="H7" s="234"/>
      <c r="I7" s="235" t="s">
        <v>15</v>
      </c>
      <c r="J7" s="236" t="s">
        <v>16</v>
      </c>
    </row>
    <row r="8" spans="1:13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3" ht="25" customHeight="1">
      <c r="A9" s="520" t="s">
        <v>249</v>
      </c>
      <c r="B9" s="521"/>
      <c r="C9" s="759" t="s">
        <v>2</v>
      </c>
      <c r="D9" s="760"/>
      <c r="E9" s="761"/>
      <c r="F9" s="762" t="s">
        <v>3</v>
      </c>
      <c r="G9" s="522" t="s">
        <v>73</v>
      </c>
      <c r="H9" s="759" t="s">
        <v>4</v>
      </c>
      <c r="I9" s="760"/>
      <c r="J9" s="523" t="s">
        <v>109</v>
      </c>
    </row>
    <row r="10" spans="1:13" ht="25" customHeight="1">
      <c r="A10" s="524" t="s">
        <v>5</v>
      </c>
      <c r="B10" s="525" t="s">
        <v>6</v>
      </c>
      <c r="C10" s="526" t="s">
        <v>7</v>
      </c>
      <c r="D10" s="527" t="s">
        <v>8</v>
      </c>
      <c r="E10" s="527" t="s">
        <v>9</v>
      </c>
      <c r="F10" s="763"/>
      <c r="G10" s="528" t="s">
        <v>10</v>
      </c>
      <c r="H10" s="528" t="s">
        <v>11</v>
      </c>
      <c r="I10" s="529" t="s">
        <v>12</v>
      </c>
      <c r="J10" s="530"/>
    </row>
    <row r="11" spans="1:13" ht="24" customHeight="1">
      <c r="A11" s="531" t="s">
        <v>31</v>
      </c>
      <c r="B11" s="532" t="s">
        <v>32</v>
      </c>
      <c r="C11" s="533">
        <v>20</v>
      </c>
      <c r="D11" s="534">
        <v>104</v>
      </c>
      <c r="E11" s="535">
        <v>1800</v>
      </c>
      <c r="F11" s="536" t="s">
        <v>22</v>
      </c>
      <c r="G11" s="537">
        <v>7</v>
      </c>
      <c r="H11" s="538">
        <v>1700</v>
      </c>
      <c r="I11" s="539">
        <f>G11*H11</f>
        <v>11900</v>
      </c>
      <c r="J11" s="540"/>
    </row>
    <row r="12" spans="1:13" ht="24" customHeight="1">
      <c r="A12" s="541" t="s">
        <v>25</v>
      </c>
      <c r="B12" s="542" t="s">
        <v>33</v>
      </c>
      <c r="C12" s="543">
        <v>20</v>
      </c>
      <c r="D12" s="544">
        <v>104</v>
      </c>
      <c r="E12" s="545">
        <v>2700</v>
      </c>
      <c r="F12" s="546" t="s">
        <v>22</v>
      </c>
      <c r="G12" s="547">
        <v>1</v>
      </c>
      <c r="H12" s="548">
        <v>2180</v>
      </c>
      <c r="I12" s="549">
        <f t="shared" ref="I12:I16" si="0">G12*H12</f>
        <v>2180</v>
      </c>
      <c r="J12" s="550"/>
    </row>
    <row r="13" spans="1:13" ht="24" customHeight="1">
      <c r="A13" s="551" t="s">
        <v>26</v>
      </c>
      <c r="B13" s="542" t="s">
        <v>27</v>
      </c>
      <c r="C13" s="543">
        <v>110</v>
      </c>
      <c r="D13" s="544">
        <v>1000</v>
      </c>
      <c r="E13" s="545">
        <v>2400</v>
      </c>
      <c r="F13" s="552" t="s">
        <v>28</v>
      </c>
      <c r="G13" s="547">
        <v>1</v>
      </c>
      <c r="H13" s="553">
        <v>4950</v>
      </c>
      <c r="I13" s="549">
        <f t="shared" si="0"/>
        <v>4950</v>
      </c>
      <c r="J13" s="550"/>
    </row>
    <row r="14" spans="1:13" ht="24" customHeight="1">
      <c r="A14" s="554" t="s">
        <v>29</v>
      </c>
      <c r="B14" s="555" t="s">
        <v>30</v>
      </c>
      <c r="C14" s="556">
        <v>150</v>
      </c>
      <c r="D14" s="557">
        <v>900</v>
      </c>
      <c r="E14" s="558">
        <v>2100</v>
      </c>
      <c r="F14" s="559" t="s">
        <v>28</v>
      </c>
      <c r="G14" s="560">
        <v>1</v>
      </c>
      <c r="H14" s="561">
        <v>5780</v>
      </c>
      <c r="I14" s="562">
        <f t="shared" si="0"/>
        <v>5780</v>
      </c>
      <c r="J14" s="563"/>
    </row>
    <row r="15" spans="1:13" ht="24" customHeight="1">
      <c r="A15" s="564" t="s">
        <v>20</v>
      </c>
      <c r="B15" s="565" t="s">
        <v>21</v>
      </c>
      <c r="C15" s="566">
        <v>5.5</v>
      </c>
      <c r="D15" s="567">
        <v>30</v>
      </c>
      <c r="E15" s="568">
        <v>3640</v>
      </c>
      <c r="F15" s="569" t="s">
        <v>22</v>
      </c>
      <c r="G15" s="570">
        <v>30</v>
      </c>
      <c r="H15" s="571">
        <v>600</v>
      </c>
      <c r="I15" s="571">
        <f t="shared" si="0"/>
        <v>18000</v>
      </c>
      <c r="J15" s="572"/>
    </row>
    <row r="16" spans="1:13" ht="24" customHeight="1">
      <c r="A16" s="573" t="s">
        <v>23</v>
      </c>
      <c r="B16" s="574" t="s">
        <v>24</v>
      </c>
      <c r="C16" s="575">
        <v>5.5</v>
      </c>
      <c r="D16" s="576">
        <v>30</v>
      </c>
      <c r="E16" s="577">
        <v>65</v>
      </c>
      <c r="F16" s="578" t="s">
        <v>22</v>
      </c>
      <c r="G16" s="579">
        <v>30</v>
      </c>
      <c r="H16" s="580">
        <v>500</v>
      </c>
      <c r="I16" s="549">
        <f t="shared" si="0"/>
        <v>15000</v>
      </c>
      <c r="J16" s="581"/>
    </row>
    <row r="17" spans="1:10" ht="24" customHeight="1">
      <c r="A17" s="582" t="s">
        <v>149</v>
      </c>
      <c r="B17" s="583" t="s">
        <v>156</v>
      </c>
      <c r="C17" s="584"/>
      <c r="D17" s="585"/>
      <c r="E17" s="586"/>
      <c r="F17" s="587" t="s">
        <v>119</v>
      </c>
      <c r="G17" s="588">
        <v>1</v>
      </c>
      <c r="H17" s="589">
        <f>H18+H19+H20*2+H21+H22</f>
        <v>47050</v>
      </c>
      <c r="I17" s="590">
        <f>G17*H17</f>
        <v>47050</v>
      </c>
      <c r="J17" s="591" t="s">
        <v>153</v>
      </c>
    </row>
    <row r="18" spans="1:10" ht="24" customHeight="1">
      <c r="A18" s="592" t="s">
        <v>37</v>
      </c>
      <c r="B18" s="593" t="s">
        <v>157</v>
      </c>
      <c r="C18" s="594">
        <v>145</v>
      </c>
      <c r="D18" s="595">
        <v>1613</v>
      </c>
      <c r="E18" s="596">
        <v>2400</v>
      </c>
      <c r="F18" s="597" t="s">
        <v>38</v>
      </c>
      <c r="G18" s="598">
        <v>1</v>
      </c>
      <c r="H18" s="599">
        <v>16400</v>
      </c>
      <c r="I18" s="549"/>
      <c r="J18" s="550"/>
    </row>
    <row r="19" spans="1:10" ht="24" customHeight="1">
      <c r="A19" s="592"/>
      <c r="B19" s="600" t="s">
        <v>150</v>
      </c>
      <c r="C19" s="601">
        <v>36</v>
      </c>
      <c r="D19" s="595">
        <v>830</v>
      </c>
      <c r="E19" s="596">
        <v>2384</v>
      </c>
      <c r="F19" s="602" t="s">
        <v>41</v>
      </c>
      <c r="G19" s="598">
        <v>1</v>
      </c>
      <c r="H19" s="599">
        <v>24600</v>
      </c>
      <c r="I19" s="549"/>
      <c r="J19" s="550"/>
    </row>
    <row r="20" spans="1:10" ht="24" customHeight="1">
      <c r="A20" s="603" t="s">
        <v>42</v>
      </c>
      <c r="B20" s="604" t="s">
        <v>43</v>
      </c>
      <c r="C20" s="601"/>
      <c r="D20" s="595"/>
      <c r="E20" s="596"/>
      <c r="F20" s="602" t="s">
        <v>44</v>
      </c>
      <c r="G20" s="598">
        <v>2</v>
      </c>
      <c r="H20" s="599">
        <v>1150</v>
      </c>
      <c r="I20" s="549"/>
      <c r="J20" s="550"/>
    </row>
    <row r="21" spans="1:10" ht="24" customHeight="1">
      <c r="A21" s="603" t="s">
        <v>45</v>
      </c>
      <c r="B21" s="604" t="s">
        <v>151</v>
      </c>
      <c r="C21" s="601"/>
      <c r="D21" s="595"/>
      <c r="E21" s="596"/>
      <c r="F21" s="602" t="s">
        <v>44</v>
      </c>
      <c r="G21" s="598">
        <v>1</v>
      </c>
      <c r="H21" s="599">
        <v>2300</v>
      </c>
      <c r="I21" s="549"/>
      <c r="J21" s="550"/>
    </row>
    <row r="22" spans="1:10" ht="24" customHeight="1">
      <c r="A22" s="605" t="s">
        <v>70</v>
      </c>
      <c r="B22" s="606" t="s">
        <v>152</v>
      </c>
      <c r="C22" s="607"/>
      <c r="D22" s="608"/>
      <c r="E22" s="609"/>
      <c r="F22" s="610" t="s">
        <v>72</v>
      </c>
      <c r="G22" s="611">
        <v>1</v>
      </c>
      <c r="H22" s="612">
        <v>1450</v>
      </c>
      <c r="I22" s="562"/>
      <c r="J22" s="563"/>
    </row>
    <row r="23" spans="1:10" ht="24" customHeight="1">
      <c r="A23" s="613" t="s">
        <v>34</v>
      </c>
      <c r="B23" s="583" t="s">
        <v>126</v>
      </c>
      <c r="C23" s="614"/>
      <c r="D23" s="615"/>
      <c r="E23" s="616"/>
      <c r="F23" s="617" t="s">
        <v>36</v>
      </c>
      <c r="G23" s="618">
        <v>1</v>
      </c>
      <c r="H23" s="589">
        <f>H24+H25+H26*2+H27</f>
        <v>49900</v>
      </c>
      <c r="I23" s="590">
        <f>G23*H23</f>
        <v>49900</v>
      </c>
      <c r="J23" s="591" t="s">
        <v>79</v>
      </c>
    </row>
    <row r="24" spans="1:10" ht="24" customHeight="1">
      <c r="A24" s="619" t="s">
        <v>37</v>
      </c>
      <c r="B24" s="593" t="s">
        <v>154</v>
      </c>
      <c r="C24" s="620">
        <v>145</v>
      </c>
      <c r="D24" s="621">
        <v>1634</v>
      </c>
      <c r="E24" s="622">
        <v>2400</v>
      </c>
      <c r="F24" s="623" t="s">
        <v>38</v>
      </c>
      <c r="G24" s="547"/>
      <c r="H24" s="599">
        <v>17800</v>
      </c>
      <c r="I24" s="549"/>
      <c r="J24" s="624" t="s">
        <v>155</v>
      </c>
    </row>
    <row r="25" spans="1:10" ht="24" customHeight="1">
      <c r="A25" s="619" t="s">
        <v>39</v>
      </c>
      <c r="B25" s="600" t="s">
        <v>40</v>
      </c>
      <c r="C25" s="625">
        <v>36</v>
      </c>
      <c r="D25" s="621">
        <v>830</v>
      </c>
      <c r="E25" s="622">
        <v>2384</v>
      </c>
      <c r="F25" s="623" t="s">
        <v>41</v>
      </c>
      <c r="G25" s="547"/>
      <c r="H25" s="599">
        <v>27500</v>
      </c>
      <c r="I25" s="549"/>
      <c r="J25" s="624"/>
    </row>
    <row r="26" spans="1:10" ht="24" customHeight="1">
      <c r="A26" s="603" t="s">
        <v>42</v>
      </c>
      <c r="B26" s="604" t="s">
        <v>43</v>
      </c>
      <c r="C26" s="625"/>
      <c r="D26" s="621"/>
      <c r="E26" s="622"/>
      <c r="F26" s="623" t="s">
        <v>44</v>
      </c>
      <c r="G26" s="547"/>
      <c r="H26" s="599">
        <v>1150</v>
      </c>
      <c r="I26" s="549"/>
      <c r="J26" s="624"/>
    </row>
    <row r="27" spans="1:10" ht="24" customHeight="1">
      <c r="A27" s="605" t="s">
        <v>45</v>
      </c>
      <c r="B27" s="606" t="s">
        <v>46</v>
      </c>
      <c r="C27" s="626"/>
      <c r="D27" s="627"/>
      <c r="E27" s="628"/>
      <c r="F27" s="629" t="s">
        <v>44</v>
      </c>
      <c r="G27" s="560"/>
      <c r="H27" s="612">
        <v>2300</v>
      </c>
      <c r="I27" s="562"/>
      <c r="J27" s="630"/>
    </row>
    <row r="28" spans="1:10" ht="24" customHeight="1">
      <c r="A28" s="631" t="s">
        <v>118</v>
      </c>
      <c r="B28" s="583" t="s">
        <v>122</v>
      </c>
      <c r="C28" s="614"/>
      <c r="D28" s="615"/>
      <c r="E28" s="616"/>
      <c r="F28" s="632" t="s">
        <v>119</v>
      </c>
      <c r="G28" s="633">
        <v>3</v>
      </c>
      <c r="H28" s="589">
        <f>H29+H30+H31*2</f>
        <v>33100</v>
      </c>
      <c r="I28" s="590">
        <f>G28*H28</f>
        <v>99300</v>
      </c>
      <c r="J28" s="591" t="s">
        <v>124</v>
      </c>
    </row>
    <row r="29" spans="1:10" ht="24" customHeight="1">
      <c r="A29" s="619" t="s">
        <v>120</v>
      </c>
      <c r="B29" s="593" t="s">
        <v>123</v>
      </c>
      <c r="C29" s="620">
        <v>145</v>
      </c>
      <c r="D29" s="621">
        <v>1634</v>
      </c>
      <c r="E29" s="622">
        <v>2400</v>
      </c>
      <c r="F29" s="623" t="s">
        <v>38</v>
      </c>
      <c r="G29" s="593">
        <v>1</v>
      </c>
      <c r="H29" s="599">
        <v>17800</v>
      </c>
      <c r="I29" s="549"/>
      <c r="J29" s="624" t="s">
        <v>158</v>
      </c>
    </row>
    <row r="30" spans="1:10" ht="24" customHeight="1">
      <c r="A30" s="619" t="s">
        <v>68</v>
      </c>
      <c r="B30" s="600" t="s">
        <v>121</v>
      </c>
      <c r="C30" s="625">
        <v>36</v>
      </c>
      <c r="D30" s="621">
        <v>830</v>
      </c>
      <c r="E30" s="622">
        <v>2384</v>
      </c>
      <c r="F30" s="634" t="s">
        <v>41</v>
      </c>
      <c r="G30" s="593">
        <v>1</v>
      </c>
      <c r="H30" s="599">
        <v>13000</v>
      </c>
      <c r="I30" s="549"/>
      <c r="J30" s="635" t="s">
        <v>138</v>
      </c>
    </row>
    <row r="31" spans="1:10" ht="24" customHeight="1">
      <c r="A31" s="605" t="s">
        <v>42</v>
      </c>
      <c r="B31" s="606" t="s">
        <v>43</v>
      </c>
      <c r="C31" s="626"/>
      <c r="D31" s="627"/>
      <c r="E31" s="628"/>
      <c r="F31" s="636" t="s">
        <v>44</v>
      </c>
      <c r="G31" s="637">
        <v>2</v>
      </c>
      <c r="H31" s="612">
        <v>1150</v>
      </c>
      <c r="I31" s="562"/>
      <c r="J31" s="630" t="s">
        <v>161</v>
      </c>
    </row>
    <row r="32" spans="1:10" ht="24" customHeight="1">
      <c r="A32" s="631" t="s">
        <v>118</v>
      </c>
      <c r="B32" s="583" t="s">
        <v>159</v>
      </c>
      <c r="C32" s="614"/>
      <c r="D32" s="615"/>
      <c r="E32" s="616"/>
      <c r="F32" s="632" t="s">
        <v>119</v>
      </c>
      <c r="G32" s="633">
        <v>2</v>
      </c>
      <c r="H32" s="589">
        <f>H33+H34+H35*2</f>
        <v>33100</v>
      </c>
      <c r="I32" s="590">
        <f>G32*H32</f>
        <v>66200</v>
      </c>
      <c r="J32" s="591" t="s">
        <v>138</v>
      </c>
    </row>
    <row r="33" spans="1:10" ht="24" customHeight="1">
      <c r="A33" s="619" t="s">
        <v>120</v>
      </c>
      <c r="B33" s="593" t="s">
        <v>160</v>
      </c>
      <c r="C33" s="620">
        <v>145</v>
      </c>
      <c r="D33" s="621">
        <v>1634</v>
      </c>
      <c r="E33" s="622">
        <v>2400</v>
      </c>
      <c r="F33" s="623" t="s">
        <v>38</v>
      </c>
      <c r="G33" s="593">
        <v>1</v>
      </c>
      <c r="H33" s="599">
        <v>17800</v>
      </c>
      <c r="I33" s="549"/>
      <c r="J33" s="624" t="s">
        <v>139</v>
      </c>
    </row>
    <row r="34" spans="1:10" ht="24" customHeight="1">
      <c r="A34" s="619" t="s">
        <v>68</v>
      </c>
      <c r="B34" s="600" t="s">
        <v>121</v>
      </c>
      <c r="C34" s="625">
        <v>36</v>
      </c>
      <c r="D34" s="621">
        <v>830</v>
      </c>
      <c r="E34" s="622">
        <v>2384</v>
      </c>
      <c r="F34" s="634" t="s">
        <v>41</v>
      </c>
      <c r="G34" s="593">
        <v>1</v>
      </c>
      <c r="H34" s="599">
        <v>13000</v>
      </c>
      <c r="I34" s="549"/>
      <c r="J34" s="635" t="s">
        <v>140</v>
      </c>
    </row>
    <row r="35" spans="1:10" ht="24" customHeight="1">
      <c r="A35" s="605" t="s">
        <v>42</v>
      </c>
      <c r="B35" s="606" t="s">
        <v>43</v>
      </c>
      <c r="C35" s="626"/>
      <c r="D35" s="627"/>
      <c r="E35" s="628"/>
      <c r="F35" s="636" t="s">
        <v>44</v>
      </c>
      <c r="G35" s="637">
        <v>2</v>
      </c>
      <c r="H35" s="612">
        <v>1150</v>
      </c>
      <c r="I35" s="562"/>
      <c r="J35" s="630"/>
    </row>
    <row r="36" spans="1:10" ht="25" customHeight="1">
      <c r="A36" s="638" t="s">
        <v>188</v>
      </c>
      <c r="B36" s="583" t="s">
        <v>189</v>
      </c>
      <c r="C36" s="614"/>
      <c r="D36" s="615"/>
      <c r="E36" s="616"/>
      <c r="F36" s="617" t="s">
        <v>36</v>
      </c>
      <c r="G36" s="633">
        <v>2</v>
      </c>
      <c r="H36" s="589">
        <f>H37+H38+H39*2</f>
        <v>27800</v>
      </c>
      <c r="I36" s="589">
        <f>G36*H36</f>
        <v>55600</v>
      </c>
      <c r="J36" s="639" t="s">
        <v>80</v>
      </c>
    </row>
    <row r="37" spans="1:10" ht="25" customHeight="1">
      <c r="A37" s="619" t="s">
        <v>59</v>
      </c>
      <c r="B37" s="593" t="s">
        <v>190</v>
      </c>
      <c r="C37" s="625">
        <v>86</v>
      </c>
      <c r="D37" s="621">
        <v>777</v>
      </c>
      <c r="E37" s="622">
        <v>2400</v>
      </c>
      <c r="F37" s="623" t="s">
        <v>38</v>
      </c>
      <c r="G37" s="593">
        <v>1</v>
      </c>
      <c r="H37" s="599">
        <v>10800</v>
      </c>
      <c r="I37" s="640"/>
      <c r="J37" s="641" t="s">
        <v>162</v>
      </c>
    </row>
    <row r="38" spans="1:10" ht="25" customHeight="1">
      <c r="A38" s="619"/>
      <c r="B38" s="600" t="s">
        <v>191</v>
      </c>
      <c r="C38" s="625">
        <v>27</v>
      </c>
      <c r="D38" s="642" t="s">
        <v>192</v>
      </c>
      <c r="E38" s="622">
        <v>2385</v>
      </c>
      <c r="F38" s="623" t="s">
        <v>193</v>
      </c>
      <c r="G38" s="593">
        <v>1</v>
      </c>
      <c r="H38" s="599">
        <v>16000</v>
      </c>
      <c r="I38" s="643"/>
      <c r="J38" s="641" t="s">
        <v>163</v>
      </c>
    </row>
    <row r="39" spans="1:10" ht="25" customHeight="1">
      <c r="A39" s="605" t="s">
        <v>64</v>
      </c>
      <c r="B39" s="644" t="s">
        <v>194</v>
      </c>
      <c r="C39" s="626"/>
      <c r="D39" s="627"/>
      <c r="E39" s="628"/>
      <c r="F39" s="629" t="s">
        <v>44</v>
      </c>
      <c r="G39" s="637">
        <v>2</v>
      </c>
      <c r="H39" s="645">
        <v>500</v>
      </c>
      <c r="I39" s="646"/>
      <c r="J39" s="647"/>
    </row>
    <row r="40" spans="1:10" ht="25" customHeight="1">
      <c r="A40" s="648" t="s">
        <v>88</v>
      </c>
      <c r="B40" s="649"/>
      <c r="C40" s="650"/>
      <c r="D40" s="651"/>
      <c r="E40" s="652"/>
      <c r="F40" s="653" t="s">
        <v>89</v>
      </c>
      <c r="G40" s="654">
        <v>1</v>
      </c>
      <c r="H40" s="655"/>
      <c r="I40" s="656"/>
      <c r="J40" s="657"/>
    </row>
    <row r="41" spans="1:10" ht="25" customHeight="1" thickBot="1">
      <c r="A41" s="658"/>
      <c r="B41" s="659"/>
      <c r="C41" s="660"/>
      <c r="D41" s="661"/>
      <c r="E41" s="662"/>
      <c r="F41" s="663"/>
      <c r="G41" s="664"/>
      <c r="H41" s="665" t="s">
        <v>91</v>
      </c>
      <c r="I41" s="666">
        <f>SUM(I11:I40)</f>
        <v>375860</v>
      </c>
      <c r="J41" s="667"/>
    </row>
    <row r="42" spans="1:10" ht="25" customHeight="1" thickTop="1">
      <c r="A42" s="668" t="s">
        <v>92</v>
      </c>
      <c r="B42" s="669"/>
      <c r="C42" s="670"/>
      <c r="D42" s="671"/>
      <c r="E42" s="672"/>
      <c r="F42" s="673"/>
      <c r="G42" s="674"/>
      <c r="H42" s="675"/>
      <c r="I42" s="676"/>
      <c r="J42" s="677"/>
    </row>
    <row r="43" spans="1:10" ht="25" customHeight="1">
      <c r="A43" s="678" t="s">
        <v>93</v>
      </c>
      <c r="B43" s="679" t="s">
        <v>294</v>
      </c>
      <c r="C43" s="680">
        <v>15</v>
      </c>
      <c r="D43" s="681">
        <v>130</v>
      </c>
      <c r="E43" s="682">
        <v>1820</v>
      </c>
      <c r="F43" s="683" t="s">
        <v>94</v>
      </c>
      <c r="G43" s="684"/>
      <c r="H43" s="685">
        <v>9200</v>
      </c>
      <c r="I43" s="685">
        <f t="shared" ref="I43:I50" si="1">G43*H43</f>
        <v>0</v>
      </c>
      <c r="J43" s="725" t="s">
        <v>287</v>
      </c>
    </row>
    <row r="44" spans="1:10" ht="25" customHeight="1">
      <c r="A44" s="687" t="s">
        <v>95</v>
      </c>
      <c r="B44" s="679"/>
      <c r="C44" s="680"/>
      <c r="D44" s="681"/>
      <c r="E44" s="682"/>
      <c r="F44" s="683" t="s">
        <v>94</v>
      </c>
      <c r="G44" s="684"/>
      <c r="H44" s="685"/>
      <c r="I44" s="599">
        <f t="shared" si="1"/>
        <v>0</v>
      </c>
      <c r="J44" s="725" t="s">
        <v>291</v>
      </c>
    </row>
    <row r="45" spans="1:10" ht="25" customHeight="1">
      <c r="A45" s="687" t="s">
        <v>101</v>
      </c>
      <c r="B45" s="679"/>
      <c r="C45" s="680">
        <v>60</v>
      </c>
      <c r="D45" s="681">
        <v>45</v>
      </c>
      <c r="E45" s="682">
        <v>2100</v>
      </c>
      <c r="F45" s="683" t="s">
        <v>99</v>
      </c>
      <c r="G45" s="684">
        <v>1</v>
      </c>
      <c r="H45" s="685">
        <v>8500</v>
      </c>
      <c r="I45" s="599">
        <f t="shared" si="1"/>
        <v>8500</v>
      </c>
      <c r="J45" s="686"/>
    </row>
    <row r="46" spans="1:10" ht="25" customHeight="1">
      <c r="A46" s="687" t="s">
        <v>106</v>
      </c>
      <c r="B46" s="679"/>
      <c r="C46" s="680">
        <v>20</v>
      </c>
      <c r="D46" s="681">
        <v>74</v>
      </c>
      <c r="E46" s="682">
        <v>2700</v>
      </c>
      <c r="F46" s="683" t="s">
        <v>99</v>
      </c>
      <c r="G46" s="684">
        <v>3</v>
      </c>
      <c r="H46" s="685">
        <v>10000</v>
      </c>
      <c r="I46" s="599">
        <f t="shared" si="1"/>
        <v>30000</v>
      </c>
      <c r="J46" s="686"/>
    </row>
    <row r="47" spans="1:10" ht="25" customHeight="1">
      <c r="A47" s="687" t="s">
        <v>107</v>
      </c>
      <c r="B47" s="679"/>
      <c r="C47" s="680"/>
      <c r="D47" s="681"/>
      <c r="E47" s="682"/>
      <c r="F47" s="683" t="s">
        <v>89</v>
      </c>
      <c r="G47" s="684">
        <v>1</v>
      </c>
      <c r="H47" s="685"/>
      <c r="I47" s="599">
        <f t="shared" si="1"/>
        <v>0</v>
      </c>
      <c r="J47" s="686"/>
    </row>
    <row r="48" spans="1:10" ht="25" customHeight="1">
      <c r="A48" s="687" t="s">
        <v>96</v>
      </c>
      <c r="B48" s="679" t="s">
        <v>97</v>
      </c>
      <c r="C48" s="680"/>
      <c r="D48" s="681">
        <v>920</v>
      </c>
      <c r="E48" s="688" t="s">
        <v>98</v>
      </c>
      <c r="F48" s="683" t="s">
        <v>99</v>
      </c>
      <c r="G48" s="684"/>
      <c r="H48" s="685">
        <v>11000</v>
      </c>
      <c r="I48" s="599">
        <f t="shared" si="1"/>
        <v>0</v>
      </c>
      <c r="J48" s="686"/>
    </row>
    <row r="49" spans="1:10" ht="25" customHeight="1">
      <c r="A49" s="689"/>
      <c r="B49" s="679" t="s">
        <v>105</v>
      </c>
      <c r="C49" s="680"/>
      <c r="D49" s="681"/>
      <c r="E49" s="682"/>
      <c r="F49" s="683" t="s">
        <v>99</v>
      </c>
      <c r="G49" s="684"/>
      <c r="H49" s="685">
        <v>1000</v>
      </c>
      <c r="I49" s="599">
        <f t="shared" si="1"/>
        <v>0</v>
      </c>
      <c r="J49" s="686"/>
    </row>
    <row r="50" spans="1:10" ht="25" customHeight="1">
      <c r="A50" s="658"/>
      <c r="B50" s="659" t="s">
        <v>100</v>
      </c>
      <c r="C50" s="660"/>
      <c r="D50" s="661"/>
      <c r="E50" s="662"/>
      <c r="F50" s="663" t="s">
        <v>99</v>
      </c>
      <c r="G50" s="690"/>
      <c r="H50" s="691">
        <v>1500</v>
      </c>
      <c r="I50" s="599">
        <f t="shared" si="1"/>
        <v>0</v>
      </c>
      <c r="J50" s="667"/>
    </row>
    <row r="51" spans="1:10" ht="25" customHeight="1">
      <c r="A51" s="692"/>
      <c r="B51" s="693"/>
      <c r="C51" s="584"/>
      <c r="D51" s="585"/>
      <c r="E51" s="586"/>
      <c r="F51" s="694"/>
      <c r="G51" s="695"/>
      <c r="H51" s="696" t="s">
        <v>108</v>
      </c>
      <c r="I51" s="697">
        <f>SUM(I43:I50)</f>
        <v>38500</v>
      </c>
      <c r="J51" s="698"/>
    </row>
    <row r="52" spans="1:10" ht="25" customHeight="1" thickBot="1">
      <c r="A52" s="603"/>
      <c r="B52" s="604"/>
      <c r="C52" s="601"/>
      <c r="D52" s="595"/>
      <c r="E52" s="596"/>
      <c r="F52" s="602"/>
      <c r="G52" s="699"/>
      <c r="H52" s="700"/>
      <c r="I52" s="701"/>
      <c r="J52" s="702"/>
    </row>
    <row r="53" spans="1:10" ht="25" customHeight="1" thickTop="1">
      <c r="A53" s="703"/>
      <c r="B53" s="704"/>
      <c r="C53" s="705"/>
      <c r="D53" s="706"/>
      <c r="E53" s="707"/>
      <c r="F53" s="708"/>
      <c r="G53" s="709"/>
      <c r="H53" s="710" t="s">
        <v>248</v>
      </c>
      <c r="I53" s="711">
        <f>I41+I51</f>
        <v>414360</v>
      </c>
      <c r="J53" s="712"/>
    </row>
    <row r="54" spans="1:10" ht="25" customHeight="1">
      <c r="A54" s="603"/>
      <c r="B54" s="713"/>
      <c r="C54" s="601"/>
      <c r="D54" s="595"/>
      <c r="E54" s="596"/>
      <c r="F54" s="602"/>
      <c r="G54" s="699"/>
      <c r="H54" s="700"/>
      <c r="I54" s="701"/>
      <c r="J54" s="702"/>
    </row>
    <row r="55" spans="1:10" ht="25" customHeight="1">
      <c r="A55" s="603"/>
      <c r="B55" s="713"/>
      <c r="C55" s="601"/>
      <c r="D55" s="595"/>
      <c r="E55" s="596"/>
      <c r="F55" s="602"/>
      <c r="G55" s="699"/>
      <c r="H55" s="700"/>
      <c r="I55" s="701"/>
      <c r="J55" s="702"/>
    </row>
    <row r="56" spans="1:10" ht="25" customHeight="1">
      <c r="A56" s="603"/>
      <c r="B56" s="713"/>
      <c r="C56" s="601"/>
      <c r="D56" s="595"/>
      <c r="E56" s="596"/>
      <c r="F56" s="602"/>
      <c r="G56" s="699"/>
      <c r="H56" s="700"/>
      <c r="I56" s="701"/>
      <c r="J56" s="702"/>
    </row>
    <row r="57" spans="1:10" ht="25" customHeight="1" thickBot="1">
      <c r="A57" s="714"/>
      <c r="B57" s="715"/>
      <c r="C57" s="716"/>
      <c r="D57" s="717"/>
      <c r="E57" s="718"/>
      <c r="F57" s="719"/>
      <c r="G57" s="720"/>
      <c r="H57" s="721"/>
      <c r="I57" s="722"/>
      <c r="J57" s="723"/>
    </row>
  </sheetData>
  <sheetProtection selectLockedCells="1"/>
  <mergeCells count="13">
    <mergeCell ref="C9:E9"/>
    <mergeCell ref="F9:F10"/>
    <mergeCell ref="H9:I9"/>
    <mergeCell ref="C5:D5"/>
    <mergeCell ref="C6:D6"/>
    <mergeCell ref="E4:G4"/>
    <mergeCell ref="B2:J2"/>
    <mergeCell ref="I4:J4"/>
    <mergeCell ref="E5:J5"/>
    <mergeCell ref="E6:J6"/>
    <mergeCell ref="C3:E3"/>
    <mergeCell ref="F3:H3"/>
    <mergeCell ref="C4:D4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8"/>
  <sheetViews>
    <sheetView zoomScale="75" zoomScaleNormal="75" workbookViewId="0"/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24" t="s">
        <v>286</v>
      </c>
      <c r="B1" s="2"/>
      <c r="C1" s="2"/>
      <c r="D1" s="2"/>
      <c r="E1" s="2"/>
      <c r="F1" s="2"/>
      <c r="G1" s="2"/>
      <c r="H1" s="2"/>
      <c r="I1" s="3"/>
      <c r="J1" s="313" t="s">
        <v>246</v>
      </c>
    </row>
    <row r="2" spans="1:10" ht="30" customHeight="1">
      <c r="A2" s="189" t="s">
        <v>18</v>
      </c>
      <c r="B2" s="737" t="s">
        <v>164</v>
      </c>
      <c r="C2" s="738"/>
      <c r="D2" s="738"/>
      <c r="E2" s="738"/>
      <c r="F2" s="738"/>
      <c r="G2" s="738"/>
      <c r="H2" s="738"/>
      <c r="I2" s="738"/>
      <c r="J2" s="739"/>
    </row>
    <row r="3" spans="1:10" ht="30" customHeight="1">
      <c r="A3" s="228" t="s">
        <v>203</v>
      </c>
      <c r="B3" s="10"/>
      <c r="C3" s="742" t="s">
        <v>202</v>
      </c>
      <c r="D3" s="743"/>
      <c r="E3" s="743"/>
      <c r="F3" s="740"/>
      <c r="G3" s="744"/>
      <c r="H3" s="745"/>
      <c r="I3" s="237" t="s">
        <v>13</v>
      </c>
      <c r="J3" s="11"/>
    </row>
    <row r="4" spans="1:10" ht="30" customHeight="1">
      <c r="A4" s="229" t="s">
        <v>102</v>
      </c>
      <c r="B4" s="10"/>
      <c r="C4" s="746" t="s">
        <v>0</v>
      </c>
      <c r="D4" s="747"/>
      <c r="E4" s="740"/>
      <c r="F4" s="744"/>
      <c r="G4" s="744"/>
      <c r="H4" s="238" t="s">
        <v>104</v>
      </c>
      <c r="I4" s="740"/>
      <c r="J4" s="741"/>
    </row>
    <row r="5" spans="1:10" ht="30" customHeight="1">
      <c r="A5" s="229" t="s">
        <v>19</v>
      </c>
      <c r="B5" s="10"/>
      <c r="C5" s="746" t="s">
        <v>103</v>
      </c>
      <c r="D5" s="747"/>
      <c r="E5" s="740"/>
      <c r="F5" s="744"/>
      <c r="G5" s="744"/>
      <c r="H5" s="744"/>
      <c r="I5" s="744"/>
      <c r="J5" s="741"/>
    </row>
    <row r="6" spans="1:10" ht="30" customHeight="1">
      <c r="A6" s="229" t="s">
        <v>1</v>
      </c>
      <c r="B6" s="10"/>
      <c r="C6" s="756" t="s">
        <v>14</v>
      </c>
      <c r="D6" s="757"/>
      <c r="E6" s="748"/>
      <c r="F6" s="749"/>
      <c r="G6" s="749"/>
      <c r="H6" s="749"/>
      <c r="I6" s="749"/>
      <c r="J6" s="750"/>
    </row>
    <row r="7" spans="1:10" ht="30" customHeight="1" thickBot="1">
      <c r="A7" s="230" t="s">
        <v>17</v>
      </c>
      <c r="B7" s="231"/>
      <c r="C7" s="231"/>
      <c r="D7" s="231"/>
      <c r="E7" s="232"/>
      <c r="F7" s="233"/>
      <c r="G7" s="234"/>
      <c r="H7" s="234"/>
      <c r="I7" s="235" t="s">
        <v>15</v>
      </c>
      <c r="J7" s="236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758"/>
      <c r="B9" s="753"/>
      <c r="C9" s="751" t="s">
        <v>2</v>
      </c>
      <c r="D9" s="752"/>
      <c r="E9" s="753"/>
      <c r="F9" s="754" t="s">
        <v>3</v>
      </c>
      <c r="G9" s="178" t="s">
        <v>73</v>
      </c>
      <c r="H9" s="751" t="s">
        <v>4</v>
      </c>
      <c r="I9" s="752"/>
      <c r="J9" s="193" t="s">
        <v>109</v>
      </c>
    </row>
    <row r="10" spans="1:10" ht="25" customHeight="1" thickBot="1">
      <c r="A10" s="93" t="s">
        <v>5</v>
      </c>
      <c r="B10" s="94" t="s">
        <v>6</v>
      </c>
      <c r="C10" s="95"/>
      <c r="D10" s="373"/>
      <c r="E10" s="372"/>
      <c r="F10" s="755"/>
      <c r="G10" s="97" t="s">
        <v>10</v>
      </c>
      <c r="H10" s="97" t="s">
        <v>11</v>
      </c>
      <c r="I10" s="98" t="s">
        <v>200</v>
      </c>
      <c r="J10" s="91"/>
    </row>
    <row r="11" spans="1:10" ht="24" customHeight="1" thickTop="1">
      <c r="A11" s="450" t="s">
        <v>269</v>
      </c>
      <c r="B11" s="239" t="s">
        <v>270</v>
      </c>
      <c r="C11" s="240"/>
      <c r="D11" s="292"/>
      <c r="E11" s="291"/>
      <c r="F11" s="244" t="s">
        <v>35</v>
      </c>
      <c r="G11" s="259">
        <v>1</v>
      </c>
      <c r="H11" s="285">
        <v>661800</v>
      </c>
      <c r="I11" s="275">
        <f>G11*H11</f>
        <v>661800</v>
      </c>
      <c r="J11" s="245"/>
    </row>
    <row r="12" spans="1:10" ht="24" customHeight="1">
      <c r="A12" s="54" t="s">
        <v>204</v>
      </c>
      <c r="B12" s="55" t="s">
        <v>205</v>
      </c>
      <c r="C12" s="243"/>
      <c r="D12" s="243"/>
      <c r="E12" s="254"/>
      <c r="F12" s="21"/>
      <c r="G12" s="207">
        <v>1</v>
      </c>
      <c r="H12" s="277"/>
      <c r="I12" s="22"/>
      <c r="J12" s="92"/>
    </row>
    <row r="13" spans="1:10" ht="24" customHeight="1">
      <c r="A13" s="54" t="s">
        <v>206</v>
      </c>
      <c r="B13" s="55" t="s">
        <v>207</v>
      </c>
      <c r="C13" s="243"/>
      <c r="D13" s="243"/>
      <c r="E13" s="254"/>
      <c r="F13" s="21"/>
      <c r="G13" s="207">
        <v>1</v>
      </c>
      <c r="H13" s="278"/>
      <c r="I13" s="22"/>
      <c r="J13" s="92"/>
    </row>
    <row r="14" spans="1:10" ht="24" customHeight="1">
      <c r="A14" s="54" t="s">
        <v>271</v>
      </c>
      <c r="B14" s="276" t="s">
        <v>272</v>
      </c>
      <c r="C14" s="243"/>
      <c r="D14" s="293"/>
      <c r="E14" s="254"/>
      <c r="F14" s="21"/>
      <c r="G14" s="207">
        <v>1</v>
      </c>
      <c r="H14" s="278"/>
      <c r="I14" s="22"/>
      <c r="J14" s="92"/>
    </row>
    <row r="15" spans="1:10" ht="24" customHeight="1">
      <c r="A15" s="42" t="s">
        <v>208</v>
      </c>
      <c r="B15" s="276" t="s">
        <v>209</v>
      </c>
      <c r="C15" s="252"/>
      <c r="D15" s="293"/>
      <c r="E15" s="254"/>
      <c r="F15" s="21"/>
      <c r="G15" s="207">
        <v>1</v>
      </c>
      <c r="H15" s="278"/>
      <c r="I15" s="22"/>
      <c r="J15" s="92"/>
    </row>
    <row r="16" spans="1:10" ht="24" customHeight="1">
      <c r="A16" s="23" t="s">
        <v>223</v>
      </c>
      <c r="B16" s="24"/>
      <c r="C16" s="18"/>
      <c r="D16" s="294"/>
      <c r="E16" s="20"/>
      <c r="F16" s="21" t="s">
        <v>89</v>
      </c>
      <c r="G16" s="258">
        <v>1</v>
      </c>
      <c r="H16" s="278"/>
      <c r="I16" s="22"/>
      <c r="J16" s="92"/>
    </row>
    <row r="17" spans="1:10" ht="24" customHeight="1">
      <c r="A17" s="263" t="s">
        <v>224</v>
      </c>
      <c r="B17" s="118"/>
      <c r="C17" s="147"/>
      <c r="D17" s="295"/>
      <c r="E17" s="26"/>
      <c r="F17" s="27" t="s">
        <v>89</v>
      </c>
      <c r="G17" s="264">
        <v>1</v>
      </c>
      <c r="H17" s="28"/>
      <c r="I17" s="28"/>
      <c r="J17" s="119"/>
    </row>
    <row r="18" spans="1:10" ht="24" customHeight="1">
      <c r="A18" s="12"/>
      <c r="B18" s="29"/>
      <c r="C18" s="13"/>
      <c r="D18" s="296"/>
      <c r="E18" s="15"/>
      <c r="F18" s="16"/>
      <c r="G18" s="124"/>
      <c r="H18" s="288" t="s">
        <v>225</v>
      </c>
      <c r="I18" s="310">
        <f>SUM(I11:I17)</f>
        <v>661800</v>
      </c>
      <c r="J18" s="107"/>
    </row>
    <row r="19" spans="1:10" ht="24" customHeight="1" thickBot="1">
      <c r="A19" s="266"/>
      <c r="B19" s="267"/>
      <c r="C19" s="268"/>
      <c r="D19" s="297"/>
      <c r="E19" s="269"/>
      <c r="F19" s="270"/>
      <c r="G19" s="264"/>
      <c r="H19" s="279"/>
      <c r="I19" s="28"/>
      <c r="J19" s="271"/>
    </row>
    <row r="20" spans="1:10" ht="24" customHeight="1" thickTop="1">
      <c r="A20" s="451" t="s">
        <v>220</v>
      </c>
      <c r="B20" s="239" t="s">
        <v>221</v>
      </c>
      <c r="C20" s="272"/>
      <c r="D20" s="240"/>
      <c r="E20" s="273"/>
      <c r="F20" s="244" t="s">
        <v>35</v>
      </c>
      <c r="G20" s="259">
        <v>1</v>
      </c>
      <c r="H20" s="241">
        <v>210000</v>
      </c>
      <c r="I20" s="275">
        <f>G20*H20</f>
        <v>210000</v>
      </c>
      <c r="J20" s="274"/>
    </row>
    <row r="21" spans="1:10" ht="24" customHeight="1">
      <c r="A21" s="42" t="s">
        <v>211</v>
      </c>
      <c r="B21" s="55" t="s">
        <v>212</v>
      </c>
      <c r="C21" s="246"/>
      <c r="D21" s="243"/>
      <c r="E21" s="247"/>
      <c r="F21" s="59"/>
      <c r="G21" s="207">
        <v>1</v>
      </c>
      <c r="H21" s="280"/>
      <c r="I21" s="22"/>
      <c r="J21" s="128"/>
    </row>
    <row r="22" spans="1:10" ht="24" customHeight="1">
      <c r="A22" s="42" t="s">
        <v>210</v>
      </c>
      <c r="B22" s="55" t="s">
        <v>222</v>
      </c>
      <c r="C22" s="243"/>
      <c r="D22" s="243"/>
      <c r="E22" s="247"/>
      <c r="F22" s="59"/>
      <c r="G22" s="207">
        <v>1</v>
      </c>
      <c r="H22" s="280"/>
      <c r="I22" s="22"/>
      <c r="J22" s="128"/>
    </row>
    <row r="23" spans="1:10" ht="24" customHeight="1">
      <c r="A23" s="42" t="s">
        <v>213</v>
      </c>
      <c r="B23" s="55" t="s">
        <v>214</v>
      </c>
      <c r="C23" s="243"/>
      <c r="D23" s="243"/>
      <c r="E23" s="247"/>
      <c r="F23" s="59"/>
      <c r="G23" s="207">
        <v>1</v>
      </c>
      <c r="H23" s="280"/>
      <c r="I23" s="22"/>
      <c r="J23" s="128"/>
    </row>
    <row r="24" spans="1:10" ht="24" customHeight="1">
      <c r="A24" s="42" t="s">
        <v>204</v>
      </c>
      <c r="B24" s="55" t="s">
        <v>215</v>
      </c>
      <c r="C24" s="243"/>
      <c r="D24" s="298"/>
      <c r="E24" s="174"/>
      <c r="F24" s="250"/>
      <c r="G24" s="257">
        <v>1</v>
      </c>
      <c r="H24" s="281"/>
      <c r="I24" s="22"/>
      <c r="J24" s="209"/>
    </row>
    <row r="25" spans="1:10" ht="24" customHeight="1">
      <c r="A25" s="42" t="s">
        <v>216</v>
      </c>
      <c r="B25" s="249" t="s">
        <v>217</v>
      </c>
      <c r="C25" s="243"/>
      <c r="D25" s="299"/>
      <c r="E25" s="174"/>
      <c r="F25" s="38"/>
      <c r="G25" s="257">
        <v>1</v>
      </c>
      <c r="H25" s="280"/>
      <c r="I25" s="22"/>
      <c r="J25" s="92"/>
    </row>
    <row r="26" spans="1:10" ht="24" customHeight="1">
      <c r="A26" s="42" t="s">
        <v>218</v>
      </c>
      <c r="B26" s="242" t="s">
        <v>219</v>
      </c>
      <c r="C26" s="43"/>
      <c r="D26" s="159"/>
      <c r="E26" s="174"/>
      <c r="F26" s="41"/>
      <c r="G26" s="257">
        <v>1</v>
      </c>
      <c r="H26" s="280"/>
      <c r="I26" s="22"/>
      <c r="J26" s="92"/>
    </row>
    <row r="27" spans="1:10" ht="24" customHeight="1">
      <c r="A27" s="108" t="s">
        <v>223</v>
      </c>
      <c r="B27" s="109"/>
      <c r="C27" s="201"/>
      <c r="D27" s="300"/>
      <c r="E27" s="202"/>
      <c r="F27" s="110" t="s">
        <v>89</v>
      </c>
      <c r="G27" s="251">
        <v>1</v>
      </c>
      <c r="H27" s="282"/>
      <c r="I27" s="111"/>
      <c r="J27" s="112"/>
    </row>
    <row r="28" spans="1:10" ht="24" customHeight="1">
      <c r="A28" s="161"/>
      <c r="B28" s="260"/>
      <c r="C28" s="162"/>
      <c r="D28" s="163"/>
      <c r="E28" s="261"/>
      <c r="F28" s="176"/>
      <c r="G28" s="214"/>
      <c r="H28" s="288" t="s">
        <v>225</v>
      </c>
      <c r="I28" s="352">
        <f>SUM(I20:I27)</f>
        <v>210000</v>
      </c>
      <c r="J28" s="103"/>
    </row>
    <row r="29" spans="1:10" ht="24" customHeight="1" thickBot="1">
      <c r="A29" s="446"/>
      <c r="B29" s="83"/>
      <c r="C29" s="447"/>
      <c r="D29" s="448"/>
      <c r="E29" s="449"/>
      <c r="F29" s="303"/>
      <c r="G29" s="304"/>
      <c r="H29" s="305"/>
      <c r="I29" s="28"/>
      <c r="J29" s="119"/>
    </row>
    <row r="30" spans="1:10" ht="24" customHeight="1" thickTop="1">
      <c r="A30" s="452" t="s">
        <v>229</v>
      </c>
      <c r="B30" s="454"/>
      <c r="C30" s="455"/>
      <c r="D30" s="456"/>
      <c r="E30" s="457"/>
      <c r="F30" s="458"/>
      <c r="G30" s="459"/>
      <c r="H30" s="460"/>
      <c r="I30" s="461"/>
      <c r="J30" s="462"/>
    </row>
    <row r="31" spans="1:10" ht="24" customHeight="1">
      <c r="A31" s="356" t="s">
        <v>273</v>
      </c>
      <c r="B31" s="357" t="s">
        <v>255</v>
      </c>
      <c r="C31" s="358" t="s">
        <v>281</v>
      </c>
      <c r="D31" s="358"/>
      <c r="E31" s="359"/>
      <c r="F31" s="360" t="s">
        <v>35</v>
      </c>
      <c r="G31" s="361">
        <v>1</v>
      </c>
      <c r="H31" s="190">
        <v>220000</v>
      </c>
      <c r="I31" s="352">
        <f>G31*H31</f>
        <v>220000</v>
      </c>
      <c r="J31" s="453"/>
    </row>
    <row r="32" spans="1:10" ht="24" customHeight="1">
      <c r="A32" s="54"/>
      <c r="B32" s="60" t="s">
        <v>260</v>
      </c>
      <c r="C32" s="63"/>
      <c r="D32" s="243"/>
      <c r="E32" s="247"/>
      <c r="F32" s="41"/>
      <c r="G32" s="8"/>
      <c r="H32" s="280"/>
      <c r="I32" s="22"/>
      <c r="J32" s="92"/>
    </row>
    <row r="33" spans="1:10" ht="24" customHeight="1">
      <c r="A33" s="54"/>
      <c r="B33" s="60" t="s">
        <v>274</v>
      </c>
      <c r="C33" s="63"/>
      <c r="D33" s="243"/>
      <c r="E33" s="247"/>
      <c r="F33" s="41"/>
      <c r="G33" s="8"/>
      <c r="H33" s="280"/>
      <c r="I33" s="22"/>
      <c r="J33" s="92"/>
    </row>
    <row r="34" spans="1:10" ht="24" customHeight="1">
      <c r="A34" s="54"/>
      <c r="B34" s="60" t="s">
        <v>238</v>
      </c>
      <c r="C34" s="63"/>
      <c r="D34" s="243"/>
      <c r="E34" s="247"/>
      <c r="F34" s="41"/>
      <c r="G34" s="8"/>
      <c r="H34" s="280"/>
      <c r="I34" s="22"/>
      <c r="J34" s="92"/>
    </row>
    <row r="35" spans="1:10" ht="24" customHeight="1">
      <c r="A35" s="301"/>
      <c r="B35" s="302"/>
      <c r="C35" s="83"/>
      <c r="D35" s="268"/>
      <c r="E35" s="269"/>
      <c r="F35" s="303"/>
      <c r="G35" s="304"/>
      <c r="H35" s="305"/>
      <c r="I35" s="28"/>
      <c r="J35" s="119"/>
    </row>
    <row r="36" spans="1:10" ht="24" customHeight="1">
      <c r="A36" s="306" t="s">
        <v>276</v>
      </c>
      <c r="B36" s="248" t="s">
        <v>255</v>
      </c>
      <c r="C36" s="307" t="s">
        <v>277</v>
      </c>
      <c r="D36" s="307"/>
      <c r="E36" s="255"/>
      <c r="F36" s="84" t="s">
        <v>35</v>
      </c>
      <c r="G36" s="192">
        <v>1</v>
      </c>
      <c r="H36" s="284">
        <v>530000</v>
      </c>
      <c r="I36" s="310">
        <f>G36*H36</f>
        <v>530000</v>
      </c>
      <c r="J36" s="107"/>
    </row>
    <row r="37" spans="1:10" ht="24" customHeight="1">
      <c r="A37" s="54"/>
      <c r="B37" s="60" t="s">
        <v>278</v>
      </c>
      <c r="C37" s="63"/>
      <c r="D37" s="243"/>
      <c r="E37" s="247"/>
      <c r="F37" s="41"/>
      <c r="G37" s="8"/>
      <c r="H37" s="280"/>
      <c r="I37" s="22"/>
      <c r="J37" s="92"/>
    </row>
    <row r="38" spans="1:10" ht="24" customHeight="1">
      <c r="A38" s="54"/>
      <c r="B38" s="60" t="s">
        <v>279</v>
      </c>
      <c r="C38" s="63"/>
      <c r="D38" s="243"/>
      <c r="E38" s="247"/>
      <c r="F38" s="41"/>
      <c r="G38" s="8"/>
      <c r="H38" s="280"/>
      <c r="I38" s="22"/>
      <c r="J38" s="92"/>
    </row>
    <row r="39" spans="1:10" ht="24" customHeight="1">
      <c r="A39" s="54"/>
      <c r="B39" s="60" t="s">
        <v>280</v>
      </c>
      <c r="C39" s="63"/>
      <c r="D39" s="243"/>
      <c r="E39" s="247"/>
      <c r="F39" s="41"/>
      <c r="G39" s="8"/>
      <c r="H39" s="280"/>
      <c r="I39" s="22"/>
      <c r="J39" s="92"/>
    </row>
    <row r="40" spans="1:10" ht="24" customHeight="1">
      <c r="A40" s="54"/>
      <c r="B40" s="60"/>
      <c r="C40" s="63"/>
      <c r="D40" s="243"/>
      <c r="E40" s="247"/>
      <c r="F40" s="41"/>
      <c r="G40" s="8"/>
      <c r="H40" s="280"/>
      <c r="I40" s="22"/>
      <c r="J40" s="92"/>
    </row>
    <row r="41" spans="1:10" ht="24" customHeight="1">
      <c r="A41" s="54"/>
      <c r="B41" s="60"/>
      <c r="C41" s="63"/>
      <c r="D41" s="243"/>
      <c r="E41" s="247"/>
      <c r="F41" s="41"/>
      <c r="G41" s="8"/>
      <c r="H41" s="280"/>
      <c r="I41" s="22"/>
      <c r="J41" s="92"/>
    </row>
    <row r="42" spans="1:10" ht="24" customHeight="1">
      <c r="A42" s="54"/>
      <c r="B42" s="60"/>
      <c r="C42" s="63"/>
      <c r="D42" s="243"/>
      <c r="E42" s="247"/>
      <c r="F42" s="41"/>
      <c r="G42" s="8"/>
      <c r="H42" s="280"/>
      <c r="I42" s="22"/>
      <c r="J42" s="92"/>
    </row>
    <row r="43" spans="1:10" ht="24" customHeight="1">
      <c r="A43" s="54"/>
      <c r="B43" s="60"/>
      <c r="C43" s="63"/>
      <c r="D43" s="243"/>
      <c r="E43" s="247"/>
      <c r="F43" s="41"/>
      <c r="G43" s="8"/>
      <c r="H43" s="280"/>
      <c r="I43" s="22"/>
      <c r="J43" s="92"/>
    </row>
    <row r="44" spans="1:10" ht="24" customHeight="1">
      <c r="A44" s="54"/>
      <c r="B44" s="60"/>
      <c r="C44" s="63"/>
      <c r="D44" s="243"/>
      <c r="E44" s="247"/>
      <c r="F44" s="41"/>
      <c r="G44" s="8"/>
      <c r="H44" s="280"/>
      <c r="I44" s="22"/>
      <c r="J44" s="92"/>
    </row>
    <row r="45" spans="1:10" ht="24" customHeight="1">
      <c r="A45" s="54"/>
      <c r="B45" s="60"/>
      <c r="C45" s="63"/>
      <c r="D45" s="243"/>
      <c r="E45" s="247"/>
      <c r="F45" s="41"/>
      <c r="G45" s="8"/>
      <c r="H45" s="280"/>
      <c r="I45" s="22"/>
      <c r="J45" s="92"/>
    </row>
    <row r="46" spans="1:10" ht="24" customHeight="1">
      <c r="A46" s="166" t="s">
        <v>230</v>
      </c>
      <c r="B46" s="167"/>
      <c r="C46" s="167"/>
      <c r="D46" s="170"/>
      <c r="E46" s="289"/>
      <c r="F46" s="175" t="s">
        <v>89</v>
      </c>
      <c r="G46" s="170">
        <v>1</v>
      </c>
      <c r="H46" s="171"/>
      <c r="I46" s="172"/>
      <c r="J46" s="173"/>
    </row>
    <row r="47" spans="1:10" ht="24" customHeight="1">
      <c r="A47" s="161"/>
      <c r="B47" s="162"/>
      <c r="C47" s="162"/>
      <c r="D47" s="163"/>
      <c r="E47" s="261"/>
      <c r="F47" s="176"/>
      <c r="G47" s="163"/>
      <c r="H47" s="287" t="s">
        <v>231</v>
      </c>
      <c r="I47" s="321">
        <f>SUM(I31:I46)</f>
        <v>750000</v>
      </c>
      <c r="J47" s="165"/>
    </row>
    <row r="48" spans="1:10" ht="24" customHeight="1">
      <c r="A48" s="54"/>
      <c r="B48" s="60"/>
      <c r="C48" s="63"/>
      <c r="D48" s="243"/>
      <c r="E48" s="247"/>
      <c r="F48" s="41"/>
      <c r="G48" s="8"/>
      <c r="H48" s="280"/>
      <c r="I48" s="22"/>
      <c r="J48" s="92"/>
    </row>
    <row r="49" spans="1:10" ht="24" customHeight="1">
      <c r="A49" s="54"/>
      <c r="B49" s="60"/>
      <c r="C49" s="63"/>
      <c r="D49" s="243"/>
      <c r="E49" s="247"/>
      <c r="F49" s="41"/>
      <c r="G49" s="8"/>
      <c r="H49" s="280"/>
      <c r="I49" s="22"/>
      <c r="J49" s="92"/>
    </row>
    <row r="50" spans="1:10" ht="24" customHeight="1">
      <c r="A50" s="54"/>
      <c r="B50" s="60"/>
      <c r="C50" s="63"/>
      <c r="D50" s="243"/>
      <c r="E50" s="247"/>
      <c r="F50" s="41"/>
      <c r="G50" s="8"/>
      <c r="H50" s="280"/>
      <c r="I50" s="22"/>
      <c r="J50" s="92"/>
    </row>
    <row r="51" spans="1:10" ht="24" customHeight="1">
      <c r="A51" s="54"/>
      <c r="B51" s="60"/>
      <c r="C51" s="63"/>
      <c r="D51" s="243"/>
      <c r="E51" s="247"/>
      <c r="F51" s="41"/>
      <c r="G51" s="8"/>
      <c r="H51" s="280"/>
      <c r="I51" s="22"/>
      <c r="J51" s="92"/>
    </row>
    <row r="52" spans="1:10" ht="24" customHeight="1">
      <c r="A52" s="166"/>
      <c r="B52" s="167"/>
      <c r="C52" s="167"/>
      <c r="D52" s="170"/>
      <c r="E52" s="289"/>
      <c r="F52" s="175"/>
      <c r="G52" s="170"/>
      <c r="H52" s="314" t="s">
        <v>247</v>
      </c>
      <c r="I52" s="315">
        <f>I18+I28+I47</f>
        <v>1621800</v>
      </c>
      <c r="J52" s="173"/>
    </row>
    <row r="53" spans="1:10" ht="24" customHeight="1">
      <c r="A53" s="355"/>
      <c r="B53" s="353"/>
      <c r="C53" s="253"/>
      <c r="D53" s="307"/>
      <c r="E53" s="255"/>
      <c r="F53" s="308"/>
      <c r="G53" s="286"/>
      <c r="H53" s="371"/>
      <c r="I53" s="17"/>
      <c r="J53" s="107"/>
    </row>
    <row r="54" spans="1:10" ht="25" customHeight="1" thickBot="1">
      <c r="A54" s="374"/>
      <c r="B54" s="43"/>
      <c r="C54" s="43"/>
      <c r="D54" s="159"/>
      <c r="E54" s="174"/>
      <c r="F54" s="41"/>
      <c r="G54" s="159"/>
      <c r="H54" s="39"/>
      <c r="I54" s="155"/>
      <c r="J54" s="152"/>
    </row>
    <row r="55" spans="1:10" ht="25" customHeight="1" thickTop="1">
      <c r="A55" s="472"/>
      <c r="B55" s="473"/>
      <c r="C55" s="473"/>
      <c r="D55" s="474"/>
      <c r="E55" s="475"/>
      <c r="F55" s="466"/>
      <c r="G55" s="474"/>
      <c r="H55" s="468" t="s">
        <v>283</v>
      </c>
      <c r="I55" s="477">
        <f>'建具（中庭）'!I53+'什器（中庭）'!I52</f>
        <v>2036160</v>
      </c>
      <c r="J55" s="476"/>
    </row>
    <row r="56" spans="1:10" ht="25" customHeight="1">
      <c r="A56" s="161"/>
      <c r="B56" s="162"/>
      <c r="C56" s="162"/>
      <c r="D56" s="163"/>
      <c r="E56" s="261"/>
      <c r="F56" s="176"/>
      <c r="G56" s="163"/>
      <c r="H56" s="190"/>
      <c r="I56" s="164"/>
      <c r="J56" s="165"/>
    </row>
    <row r="57" spans="1:10" ht="25" customHeight="1" thickBot="1">
      <c r="A57" s="181"/>
      <c r="B57" s="182"/>
      <c r="C57" s="182"/>
      <c r="D57" s="187"/>
      <c r="E57" s="290"/>
      <c r="F57" s="186"/>
      <c r="G57" s="187"/>
      <c r="H57" s="227"/>
      <c r="I57" s="188"/>
      <c r="J57" s="131"/>
    </row>
    <row r="58" spans="1:10" ht="25" customHeight="1">
      <c r="A58" s="223"/>
      <c r="B58" s="80"/>
      <c r="C58" s="80"/>
      <c r="D58" s="80"/>
      <c r="E58" s="80"/>
      <c r="F58" s="224"/>
      <c r="G58" s="80"/>
      <c r="H58" s="225"/>
      <c r="I58" s="226"/>
      <c r="J58" s="7"/>
    </row>
  </sheetData>
  <mergeCells count="14">
    <mergeCell ref="C5:D5"/>
    <mergeCell ref="E5:J5"/>
    <mergeCell ref="C6:D6"/>
    <mergeCell ref="E6:J6"/>
    <mergeCell ref="A9:B9"/>
    <mergeCell ref="C9:E9"/>
    <mergeCell ref="F9:F10"/>
    <mergeCell ref="H9:I9"/>
    <mergeCell ref="B2:J2"/>
    <mergeCell ref="C3:E3"/>
    <mergeCell ref="F3:H3"/>
    <mergeCell ref="C4:D4"/>
    <mergeCell ref="E4:G4"/>
    <mergeCell ref="I4:J4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建具（ｶﾌｪ）</vt:lpstr>
      <vt:lpstr>什器（ｶﾌｪ）</vt:lpstr>
      <vt:lpstr>建具（土間）</vt:lpstr>
      <vt:lpstr>什器」(土間）</vt:lpstr>
      <vt:lpstr>建具（平屋）</vt:lpstr>
      <vt:lpstr>什器（平屋）</vt:lpstr>
      <vt:lpstr>建具（中庭）</vt:lpstr>
      <vt:lpstr>什器（中庭）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サポートPP</cp:lastModifiedBy>
  <cp:lastPrinted>2018-10-19T05:11:12Z</cp:lastPrinted>
  <dcterms:created xsi:type="dcterms:W3CDTF">2013-04-15T08:33:10Z</dcterms:created>
  <dcterms:modified xsi:type="dcterms:W3CDTF">2018-10-23T12:27:03Z</dcterms:modified>
</cp:coreProperties>
</file>